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istocles.DGDC\Desktop\"/>
    </mc:Choice>
  </mc:AlternateContent>
  <bookViews>
    <workbookView xWindow="0" yWindow="0" windowWidth="28800" windowHeight="11835" activeTab="1"/>
  </bookViews>
  <sheets>
    <sheet name="Plantilla Presupuesto" sheetId="2" r:id="rId1"/>
    <sheet name="Plantilla Ejecución 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I73" i="3"/>
  <c r="H73" i="3"/>
  <c r="H8" i="3" s="1"/>
  <c r="B8" i="3" s="1"/>
  <c r="G8" i="3"/>
  <c r="G73" i="3"/>
  <c r="F8" i="3"/>
  <c r="F73" i="3"/>
  <c r="D73" i="3"/>
  <c r="C8" i="3"/>
  <c r="C73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 l="1"/>
  <c r="T8" i="3" l="1"/>
  <c r="U8" i="3" s="1"/>
  <c r="V8" i="3" s="1"/>
  <c r="W8" i="3" s="1"/>
  <c r="X8" i="3" s="1"/>
  <c r="Y8" i="3" s="1"/>
  <c r="AA8" i="3" s="1"/>
  <c r="Z7" i="3" l="1"/>
  <c r="AA7" i="3" s="1"/>
</calcChain>
</file>

<file path=xl/sharedStrings.xml><?xml version="1.0" encoding="utf-8"?>
<sst xmlns="http://schemas.openxmlformats.org/spreadsheetml/2006/main" count="196" uniqueCount="113">
  <si>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</si>
  <si>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</si>
  <si>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</si>
  <si>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</si>
  <si>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</si>
  <si>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</si>
  <si>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</si>
  <si>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</si>
  <si>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</si>
  <si>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</si>
  <si>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</si>
  <si>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</si>
  <si>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</si>
  <si>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</si>
  <si>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</si>
  <si>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</si>
  <si>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</si>
  <si>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</si>
  <si>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</si>
  <si>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</si>
  <si>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</si>
  <si>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</si>
  <si>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</si>
  <si>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</si>
  <si>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</si>
  <si>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</si>
  <si>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</si>
  <si>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</si>
  <si>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</si>
  <si>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</si>
  <si>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</si>
  <si>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</si>
  <si>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</si>
  <si>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</si>
  <si>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</si>
  <si>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</si>
  <si>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</si>
  <si>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</si>
  <si>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</si>
  <si>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</si>
  <si>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</si>
  <si>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</si>
  <si>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</si>
  <si>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</si>
  <si>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</si>
  <si>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</si>
  <si>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</si>
  <si>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</si>
  <si>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</si>
  <si>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</si>
  <si>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</si>
  <si>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</si>
  <si>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</si>
  <si>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</si>
  <si>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</si>
  <si>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</si>
  <si>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</si>
  <si>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</si>
  <si>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</si>
  <si>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</si>
  <si>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</si>
  <si>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</si>
  <si>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</si>
  <si>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</si>
  <si>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</si>
  <si>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</si>
  <si>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</si>
  <si>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</si>
  <si>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</si>
  <si>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</si>
  <si>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</si>
  <si>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</si>
  <si>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</si>
  <si>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</si>
  <si>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</si>
  <si>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</si>
  <si>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</si>
  <si>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</si>
  <si>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</si>
  <si>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</si>
  <si>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</si>
  <si>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</si>
  <si>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</si>
  <si>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</si>
  <si>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</si>
  <si>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</si>
  <si>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</si>
  <si>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</si>
  <si>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</si>
  <si>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</si>
  <si>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</si>
  <si>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</si>
  <si>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</si>
  <si>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</si>
  <si>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</si>
  <si>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</si>
  <si>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</si>
  <si>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</si>
  <si>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</si>
  <si>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</si>
  <si>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</si>
  <si>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</si>
  <si>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</si>
  <si>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</si>
  <si>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</si>
  <si>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</si>
  <si>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 xml:space="preserve">Presupuesto de Gastos y Aplicaciones Financieras </t>
  </si>
  <si>
    <t xml:space="preserve">Total </t>
  </si>
  <si>
    <t>PRESIDENCIA DE LA REPUBLICA</t>
  </si>
  <si>
    <t>DIRECCION GENERAL DE DESARROLLO DE LA COMUNIDAD</t>
  </si>
  <si>
    <t>A JULIO 2018</t>
  </si>
  <si>
    <t>Fecha de registro: hasta el [31] de [julio] del [2018]</t>
  </si>
  <si>
    <t>Fecha de imputación: hasta el [31] de [07] del [2018]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</si>
</sst>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0" fillId="4" borderId="0" xfId="1" applyFont="1" applyFill="1"/>
    <xf numFmtId="43" fontId="0" fillId="5" borderId="0" xfId="1" applyFont="1" applyFill="1"/>
    <xf numFmtId="0" fontId="1" fillId="2" borderId="0" xfId="0" applyFont="1" applyFill="1" applyBorder="1" applyAlignment="1">
      <alignment horizontal="left" vertical="center" wrapText="1"/>
    </xf>
    <xf numFmtId="43" fontId="1" fillId="4" borderId="0" xfId="1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2" fillId="3" borderId="0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1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4" fontId="4" fillId="0" borderId="0" xfId="1" applyNumberFormat="1" applyFont="1" applyAlignment="1">
      <alignment vertical="center" wrapText="1"/>
    </xf>
    <xf numFmtId="4" fontId="4" fillId="0" borderId="0" xfId="1" applyNumberFormat="1" applyFont="1" applyAlignment="1">
      <alignment wrapText="1"/>
    </xf>
    <xf numFmtId="4" fontId="0" fillId="0" borderId="0" xfId="0" applyNumberFormat="1" applyFont="1" applyAlignment="1">
      <alignment vertical="center" wrapText="1"/>
    </xf>
    <xf numFmtId="4" fontId="0" fillId="0" borderId="0" xfId="0" applyNumberFormat="1" applyFont="1" applyAlignment="1">
      <alignment wrapText="1"/>
    </xf>
    <xf numFmtId="164" fontId="0" fillId="0" borderId="0" xfId="0" applyNumberFormat="1" applyFont="1" applyAlignment="1">
      <alignment vertical="center" wrapText="1"/>
    </xf>
    <xf numFmtId="164" fontId="0" fillId="0" borderId="1" xfId="0" applyNumberFormat="1" applyFont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left" vertical="center" wrapText="1"/>
    </xf>
    <xf numFmtId="4" fontId="5" fillId="4" borderId="0" xfId="0" applyNumberFormat="1" applyFont="1" applyFill="1" applyAlignment="1">
      <alignment horizontal="right" vertical="center"/>
    </xf>
    <xf numFmtId="4" fontId="0" fillId="4" borderId="0" xfId="1" applyNumberFormat="1" applyFont="1" applyFill="1"/>
    <xf numFmtId="4" fontId="1" fillId="0" borderId="0" xfId="1" applyNumberFormat="1" applyFont="1" applyBorder="1" applyAlignment="1">
      <alignment horizontal="left" vertical="center" wrapText="1"/>
    </xf>
    <xf numFmtId="4" fontId="1" fillId="4" borderId="1" xfId="1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1" applyNumberFormat="1" applyFont="1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342900</xdr:colOff>
      <xdr:row>0</xdr:row>
      <xdr:rowOff>0</xdr:rowOff>
    </xdr:from>
    <xdr:to>
      <xdr:col>0</xdr:col>
      <xdr:colOff>1362075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790575</xdr:colOff>
      <xdr:row>0</xdr:row>
      <xdr:rowOff>190500</xdr:rowOff>
    </xdr:from>
    <xdr:to>
      <xdr:col>2</xdr:col>
      <xdr:colOff>719604</xdr:colOff>
      <xdr:row>4</xdr:row>
      <xdr:rowOff>76200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19050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171450</xdr:colOff>
      <xdr:row>0</xdr:row>
      <xdr:rowOff>104776</xdr:rowOff>
    </xdr:from>
    <xdr:to>
      <xdr:col>13</xdr:col>
      <xdr:colOff>400050</xdr:colOff>
      <xdr:row>4</xdr:row>
      <xdr:rowOff>180976</xdr:rowOff>
    </xdr:to>
    <xdr:pic>
      <xdr:nvPicPr>
        <xdr:cNvPr id="5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0" y="104776"/>
          <a:ext cx="10191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440498</xdr:colOff>
      <xdr:row>0</xdr:row>
      <xdr:rowOff>123825</xdr:rowOff>
    </xdr:from>
    <xdr:to>
      <xdr:col>0</xdr:col>
      <xdr:colOff>1455377</xdr:colOff>
      <xdr:row>4</xdr:row>
      <xdr:rowOff>47625</xdr:rowOff>
    </xdr:to>
    <xdr:pic>
      <xdr:nvPicPr>
        <xdr:cNvPr id="8" name="Imagen 7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98" y="123825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76202</xdr:rowOff>
    </xdr:from>
    <xdr:to>
      <xdr:col>7</xdr:col>
      <xdr:colOff>733425</xdr:colOff>
      <xdr:row>103</xdr:row>
      <xdr:rowOff>142876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7727277"/>
          <a:ext cx="8639175" cy="2733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topLeftCell="A67" zoomScaleNormal="100" workbookViewId="0">
      <selection activeCell="A98" sqref="A98"/>
    </sheetView>
  </sheetViews>
  <sheetFormatPr baseColWidth="10" defaultColWidth="9.140625" defaultRowHeight="15" x14ac:dyDescent="0.25"/>
  <cols>
    <col min="1" max="1" width="94.7109375" customWidth="1"/>
    <col min="2" max="2" width="16.28515625" bestFit="1" customWidth="1"/>
    <col min="3" max="3" width="15" customWidth="1"/>
    <col min="4" max="4" width="11.5703125" bestFit="1" customWidth="1"/>
  </cols>
  <sheetData>
    <row r="1" spans="1:5" ht="18.75" x14ac:dyDescent="0.3">
      <c r="A1" s="47" t="s">
        <v>108</v>
      </c>
      <c r="B1" s="47"/>
      <c r="C1" s="47"/>
      <c r="E1" s="8" t="s">
        <v>39</v>
      </c>
    </row>
    <row r="2" spans="1:5" ht="18.75" x14ac:dyDescent="0.25">
      <c r="A2" s="47" t="s">
        <v>109</v>
      </c>
      <c r="B2" s="47"/>
      <c r="C2" s="47"/>
      <c r="E2" s="15" t="s">
        <v>102</v>
      </c>
    </row>
    <row r="3" spans="1:5" ht="18.75" x14ac:dyDescent="0.25">
      <c r="A3" s="47">
        <v>2018</v>
      </c>
      <c r="B3" s="47"/>
      <c r="C3" s="47"/>
      <c r="E3" s="15" t="s">
        <v>103</v>
      </c>
    </row>
    <row r="4" spans="1:5" ht="18.75" x14ac:dyDescent="0.3">
      <c r="A4" s="49" t="s">
        <v>106</v>
      </c>
      <c r="B4" s="49"/>
      <c r="C4" s="49"/>
      <c r="E4" s="8" t="s">
        <v>94</v>
      </c>
    </row>
    <row r="5" spans="1:5" x14ac:dyDescent="0.25">
      <c r="A5" s="48" t="s">
        <v>36</v>
      </c>
      <c r="B5" s="48"/>
      <c r="C5" s="48"/>
      <c r="E5" s="15" t="s">
        <v>100</v>
      </c>
    </row>
    <row r="6" spans="1:5" x14ac:dyDescent="0.25">
      <c r="E6" s="15" t="s">
        <v>101</v>
      </c>
    </row>
    <row r="7" spans="1:5" ht="31.5" x14ac:dyDescent="0.25">
      <c r="A7" s="12" t="s">
        <v>0</v>
      </c>
      <c r="B7" s="13" t="s">
        <v>37</v>
      </c>
      <c r="C7" s="13" t="s">
        <v>38</v>
      </c>
    </row>
    <row r="8" spans="1:5" x14ac:dyDescent="0.25">
      <c r="A8" s="1" t="s">
        <v>1</v>
      </c>
      <c r="B8" s="16">
        <v>211090364</v>
      </c>
      <c r="C8" s="16"/>
    </row>
    <row r="9" spans="1:5" x14ac:dyDescent="0.25">
      <c r="A9" s="3" t="s">
        <v>2</v>
      </c>
      <c r="B9" s="17">
        <v>113621059</v>
      </c>
      <c r="C9" s="19"/>
    </row>
    <row r="10" spans="1:5" x14ac:dyDescent="0.25">
      <c r="A10" s="7" t="s">
        <v>3</v>
      </c>
      <c r="B10" s="17">
        <v>98290569</v>
      </c>
      <c r="C10" s="5"/>
    </row>
    <row r="11" spans="1:5" x14ac:dyDescent="0.25">
      <c r="A11" s="7" t="s">
        <v>4</v>
      </c>
      <c r="B11" s="17">
        <v>2512300</v>
      </c>
    </row>
    <row r="12" spans="1:5" x14ac:dyDescent="0.25">
      <c r="A12" s="7" t="s">
        <v>40</v>
      </c>
      <c r="B12" s="17"/>
    </row>
    <row r="13" spans="1:5" x14ac:dyDescent="0.25">
      <c r="A13" s="7" t="s">
        <v>5</v>
      </c>
      <c r="B13" s="17"/>
    </row>
    <row r="14" spans="1:5" x14ac:dyDescent="0.25">
      <c r="A14" s="7" t="s">
        <v>6</v>
      </c>
      <c r="B14" s="17">
        <v>12818190</v>
      </c>
    </row>
    <row r="15" spans="1:5" x14ac:dyDescent="0.25">
      <c r="A15" s="3" t="s">
        <v>7</v>
      </c>
      <c r="B15" s="17">
        <v>23707996</v>
      </c>
    </row>
    <row r="16" spans="1:5" x14ac:dyDescent="0.25">
      <c r="A16" s="7" t="s">
        <v>8</v>
      </c>
      <c r="B16" s="17">
        <v>6720000</v>
      </c>
    </row>
    <row r="17" spans="1:2" x14ac:dyDescent="0.25">
      <c r="A17" s="7" t="s">
        <v>9</v>
      </c>
      <c r="B17" s="17">
        <v>4620000</v>
      </c>
    </row>
    <row r="18" spans="1:2" x14ac:dyDescent="0.25">
      <c r="A18" s="7" t="s">
        <v>10</v>
      </c>
      <c r="B18" s="17">
        <v>4286400</v>
      </c>
    </row>
    <row r="19" spans="1:2" ht="18" customHeight="1" x14ac:dyDescent="0.25">
      <c r="A19" s="7" t="s">
        <v>11</v>
      </c>
      <c r="B19" s="17">
        <v>128000</v>
      </c>
    </row>
    <row r="20" spans="1:2" x14ac:dyDescent="0.25">
      <c r="A20" s="7" t="s">
        <v>12</v>
      </c>
      <c r="B20" s="17">
        <v>4000000</v>
      </c>
    </row>
    <row r="21" spans="1:2" x14ac:dyDescent="0.25">
      <c r="A21" s="7" t="s">
        <v>13</v>
      </c>
      <c r="B21" s="17">
        <v>300000</v>
      </c>
    </row>
    <row r="22" spans="1:2" x14ac:dyDescent="0.25">
      <c r="A22" s="7" t="s">
        <v>14</v>
      </c>
      <c r="B22" s="17">
        <v>2343596</v>
      </c>
    </row>
    <row r="23" spans="1:2" x14ac:dyDescent="0.25">
      <c r="A23" s="7" t="s">
        <v>15</v>
      </c>
      <c r="B23" s="17">
        <v>1310000</v>
      </c>
    </row>
    <row r="24" spans="1:2" x14ac:dyDescent="0.25">
      <c r="A24" s="7" t="s">
        <v>41</v>
      </c>
      <c r="B24" s="17"/>
    </row>
    <row r="25" spans="1:2" x14ac:dyDescent="0.25">
      <c r="A25" s="3" t="s">
        <v>16</v>
      </c>
      <c r="B25" s="17">
        <v>30530207</v>
      </c>
    </row>
    <row r="26" spans="1:2" x14ac:dyDescent="0.25">
      <c r="A26" s="7" t="s">
        <v>17</v>
      </c>
      <c r="B26" s="17">
        <v>2007240</v>
      </c>
    </row>
    <row r="27" spans="1:2" x14ac:dyDescent="0.25">
      <c r="A27" s="7" t="s">
        <v>18</v>
      </c>
      <c r="B27" s="17">
        <v>150000</v>
      </c>
    </row>
    <row r="28" spans="1:2" x14ac:dyDescent="0.25">
      <c r="A28" s="7" t="s">
        <v>19</v>
      </c>
      <c r="B28" s="17">
        <v>399967</v>
      </c>
    </row>
    <row r="29" spans="1:2" x14ac:dyDescent="0.25">
      <c r="A29" s="7" t="s">
        <v>20</v>
      </c>
      <c r="B29" s="17">
        <v>2030000</v>
      </c>
    </row>
    <row r="30" spans="1:2" x14ac:dyDescent="0.25">
      <c r="A30" s="7" t="s">
        <v>21</v>
      </c>
      <c r="B30" s="17">
        <v>1225000</v>
      </c>
    </row>
    <row r="31" spans="1:2" x14ac:dyDescent="0.25">
      <c r="A31" s="7" t="s">
        <v>22</v>
      </c>
      <c r="B31" s="17">
        <v>598000</v>
      </c>
    </row>
    <row r="32" spans="1:2" x14ac:dyDescent="0.25">
      <c r="A32" s="7" t="s">
        <v>23</v>
      </c>
      <c r="B32" s="17">
        <v>23000000</v>
      </c>
    </row>
    <row r="33" spans="1:2" x14ac:dyDescent="0.25">
      <c r="A33" s="7" t="s">
        <v>42</v>
      </c>
      <c r="B33" s="17"/>
    </row>
    <row r="34" spans="1:2" x14ac:dyDescent="0.25">
      <c r="A34" s="7" t="s">
        <v>24</v>
      </c>
      <c r="B34" s="17">
        <v>1175000</v>
      </c>
    </row>
    <row r="35" spans="1:2" x14ac:dyDescent="0.25">
      <c r="A35" s="3" t="s">
        <v>25</v>
      </c>
      <c r="B35" s="17">
        <v>21258000</v>
      </c>
    </row>
    <row r="36" spans="1:2" x14ac:dyDescent="0.25">
      <c r="A36" s="7" t="s">
        <v>26</v>
      </c>
      <c r="B36" s="17">
        <v>21258000</v>
      </c>
    </row>
    <row r="37" spans="1:2" x14ac:dyDescent="0.25">
      <c r="A37" s="7" t="s">
        <v>43</v>
      </c>
      <c r="B37" s="17"/>
    </row>
    <row r="38" spans="1:2" x14ac:dyDescent="0.25">
      <c r="A38" s="7" t="s">
        <v>44</v>
      </c>
      <c r="B38" s="17"/>
    </row>
    <row r="39" spans="1:2" x14ac:dyDescent="0.25">
      <c r="A39" s="7" t="s">
        <v>45</v>
      </c>
      <c r="B39" s="17"/>
    </row>
    <row r="40" spans="1:2" x14ac:dyDescent="0.25">
      <c r="A40" s="7" t="s">
        <v>46</v>
      </c>
      <c r="B40" s="17"/>
    </row>
    <row r="41" spans="1:2" x14ac:dyDescent="0.25">
      <c r="A41" s="7" t="s">
        <v>27</v>
      </c>
      <c r="B41" s="17"/>
    </row>
    <row r="42" spans="1:2" x14ac:dyDescent="0.25">
      <c r="A42" s="7" t="s">
        <v>47</v>
      </c>
      <c r="B42" s="17"/>
    </row>
    <row r="43" spans="1:2" x14ac:dyDescent="0.25">
      <c r="A43" s="3" t="s">
        <v>48</v>
      </c>
      <c r="B43" s="17"/>
    </row>
    <row r="44" spans="1:2" x14ac:dyDescent="0.25">
      <c r="A44" s="7" t="s">
        <v>49</v>
      </c>
      <c r="B44" s="17"/>
    </row>
    <row r="45" spans="1:2" x14ac:dyDescent="0.25">
      <c r="A45" s="7" t="s">
        <v>50</v>
      </c>
      <c r="B45" s="17"/>
    </row>
    <row r="46" spans="1:2" x14ac:dyDescent="0.25">
      <c r="A46" s="7" t="s">
        <v>51</v>
      </c>
      <c r="B46" s="17"/>
    </row>
    <row r="47" spans="1:2" x14ac:dyDescent="0.25">
      <c r="A47" s="7" t="s">
        <v>52</v>
      </c>
      <c r="B47" s="17"/>
    </row>
    <row r="48" spans="1:2" x14ac:dyDescent="0.25">
      <c r="A48" s="7" t="s">
        <v>53</v>
      </c>
      <c r="B48" s="17"/>
    </row>
    <row r="49" spans="1:2" x14ac:dyDescent="0.25">
      <c r="A49" s="7" t="s">
        <v>54</v>
      </c>
      <c r="B49" s="17"/>
    </row>
    <row r="50" spans="1:2" x14ac:dyDescent="0.25">
      <c r="A50" s="7" t="s">
        <v>55</v>
      </c>
      <c r="B50" s="17"/>
    </row>
    <row r="51" spans="1:2" x14ac:dyDescent="0.25">
      <c r="A51" s="3" t="s">
        <v>28</v>
      </c>
      <c r="B51" s="17">
        <v>21918102</v>
      </c>
    </row>
    <row r="52" spans="1:2" x14ac:dyDescent="0.25">
      <c r="A52" s="7" t="s">
        <v>29</v>
      </c>
      <c r="B52" s="17">
        <v>1300000</v>
      </c>
    </row>
    <row r="53" spans="1:2" x14ac:dyDescent="0.25">
      <c r="A53" s="7" t="s">
        <v>30</v>
      </c>
      <c r="B53" s="17">
        <v>90000</v>
      </c>
    </row>
    <row r="54" spans="1:2" x14ac:dyDescent="0.25">
      <c r="A54" s="7" t="s">
        <v>31</v>
      </c>
      <c r="B54" s="17">
        <v>40000</v>
      </c>
    </row>
    <row r="55" spans="1:2" x14ac:dyDescent="0.25">
      <c r="A55" s="7" t="s">
        <v>32</v>
      </c>
      <c r="B55" s="17">
        <v>20150000</v>
      </c>
    </row>
    <row r="56" spans="1:2" x14ac:dyDescent="0.25">
      <c r="A56" s="7" t="s">
        <v>33</v>
      </c>
      <c r="B56" s="17">
        <v>338102</v>
      </c>
    </row>
    <row r="57" spans="1:2" x14ac:dyDescent="0.25">
      <c r="A57" s="7" t="s">
        <v>56</v>
      </c>
      <c r="B57" s="17"/>
    </row>
    <row r="58" spans="1:2" x14ac:dyDescent="0.25">
      <c r="A58" s="7" t="s">
        <v>57</v>
      </c>
      <c r="B58" s="17"/>
    </row>
    <row r="59" spans="1:2" x14ac:dyDescent="0.25">
      <c r="A59" s="7" t="s">
        <v>34</v>
      </c>
      <c r="B59" s="17"/>
    </row>
    <row r="60" spans="1:2" x14ac:dyDescent="0.25">
      <c r="A60" s="7" t="s">
        <v>58</v>
      </c>
      <c r="B60" s="17"/>
    </row>
    <row r="61" spans="1:2" x14ac:dyDescent="0.25">
      <c r="A61" s="3" t="s">
        <v>59</v>
      </c>
      <c r="B61" s="17"/>
    </row>
    <row r="62" spans="1:2" x14ac:dyDescent="0.25">
      <c r="A62" s="7" t="s">
        <v>60</v>
      </c>
      <c r="B62" s="17"/>
    </row>
    <row r="63" spans="1:2" x14ac:dyDescent="0.25">
      <c r="A63" s="7" t="s">
        <v>61</v>
      </c>
      <c r="B63" s="17"/>
    </row>
    <row r="64" spans="1:2" x14ac:dyDescent="0.25">
      <c r="A64" s="7" t="s">
        <v>62</v>
      </c>
      <c r="B64" s="17"/>
    </row>
    <row r="65" spans="1:3" x14ac:dyDescent="0.25">
      <c r="A65" s="7" t="s">
        <v>63</v>
      </c>
      <c r="B65" s="17"/>
    </row>
    <row r="66" spans="1:3" x14ac:dyDescent="0.25">
      <c r="A66" s="3" t="s">
        <v>64</v>
      </c>
      <c r="B66" s="17"/>
    </row>
    <row r="67" spans="1:3" x14ac:dyDescent="0.25">
      <c r="A67" s="7" t="s">
        <v>65</v>
      </c>
      <c r="B67" s="17"/>
    </row>
    <row r="68" spans="1:3" x14ac:dyDescent="0.25">
      <c r="A68" s="7" t="s">
        <v>66</v>
      </c>
      <c r="B68" s="17"/>
    </row>
    <row r="69" spans="1:3" x14ac:dyDescent="0.25">
      <c r="A69" s="3" t="s">
        <v>67</v>
      </c>
      <c r="B69" s="17"/>
    </row>
    <row r="70" spans="1:3" x14ac:dyDescent="0.25">
      <c r="A70" s="7" t="s">
        <v>68</v>
      </c>
      <c r="B70" s="17"/>
    </row>
    <row r="71" spans="1:3" x14ac:dyDescent="0.25">
      <c r="A71" s="7" t="s">
        <v>69</v>
      </c>
      <c r="B71" s="17"/>
    </row>
    <row r="72" spans="1:3" x14ac:dyDescent="0.25">
      <c r="A72" s="7" t="s">
        <v>70</v>
      </c>
      <c r="B72" s="17"/>
    </row>
    <row r="73" spans="1:3" x14ac:dyDescent="0.25">
      <c r="A73" s="24" t="s">
        <v>35</v>
      </c>
      <c r="B73" s="25"/>
      <c r="C73" s="26"/>
    </row>
    <row r="74" spans="1:3" x14ac:dyDescent="0.25">
      <c r="A74" s="4"/>
      <c r="B74" s="17"/>
    </row>
    <row r="75" spans="1:3" x14ac:dyDescent="0.25">
      <c r="A75" s="1" t="s">
        <v>71</v>
      </c>
      <c r="B75" s="17"/>
    </row>
    <row r="76" spans="1:3" x14ac:dyDescent="0.25">
      <c r="A76" s="3" t="s">
        <v>72</v>
      </c>
      <c r="B76" s="17"/>
    </row>
    <row r="77" spans="1:3" x14ac:dyDescent="0.25">
      <c r="A77" s="7" t="s">
        <v>73</v>
      </c>
      <c r="B77" s="17"/>
    </row>
    <row r="78" spans="1:3" x14ac:dyDescent="0.25">
      <c r="A78" s="7" t="s">
        <v>74</v>
      </c>
      <c r="B78" s="17"/>
    </row>
    <row r="79" spans="1:3" x14ac:dyDescent="0.25">
      <c r="A79" s="3" t="s">
        <v>75</v>
      </c>
      <c r="B79" s="17"/>
    </row>
    <row r="80" spans="1:3" x14ac:dyDescent="0.25">
      <c r="A80" s="7" t="s">
        <v>76</v>
      </c>
      <c r="B80" s="17"/>
    </row>
    <row r="81" spans="1:3" x14ac:dyDescent="0.25">
      <c r="A81" s="7" t="s">
        <v>77</v>
      </c>
      <c r="B81" s="17"/>
    </row>
    <row r="82" spans="1:3" x14ac:dyDescent="0.25">
      <c r="A82" s="3" t="s">
        <v>78</v>
      </c>
      <c r="B82" s="17"/>
    </row>
    <row r="83" spans="1:3" x14ac:dyDescent="0.25">
      <c r="A83" s="7" t="s">
        <v>79</v>
      </c>
      <c r="B83" s="17"/>
    </row>
    <row r="84" spans="1:3" x14ac:dyDescent="0.25">
      <c r="A84" s="9" t="s">
        <v>80</v>
      </c>
      <c r="B84" s="17"/>
      <c r="C84" s="6"/>
    </row>
    <row r="85" spans="1:3" x14ac:dyDescent="0.25">
      <c r="B85" s="17"/>
    </row>
    <row r="86" spans="1:3" ht="15.75" x14ac:dyDescent="0.25">
      <c r="A86" s="10" t="s">
        <v>81</v>
      </c>
      <c r="B86" s="17"/>
      <c r="C86" s="11"/>
    </row>
    <row r="87" spans="1:3" x14ac:dyDescent="0.25">
      <c r="A87" t="s">
        <v>104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F13" sqref="F13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4" width="12.7109375" bestFit="1" customWidth="1"/>
    <col min="5" max="5" width="14.140625" bestFit="1" customWidth="1"/>
    <col min="6" max="6" width="13.5703125" bestFit="1" customWidth="1"/>
    <col min="7" max="7" width="11.5703125" bestFit="1" customWidth="1"/>
    <col min="8" max="8" width="13.140625" style="27" bestFit="1" customWidth="1"/>
    <col min="9" max="9" width="14.140625" bestFit="1" customWidth="1"/>
    <col min="10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47" t="s">
        <v>108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P1" s="8" t="s">
        <v>94</v>
      </c>
    </row>
    <row r="2" spans="1:27" ht="18.75" x14ac:dyDescent="0.25">
      <c r="A2" s="47" t="s">
        <v>109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P2" s="15" t="s">
        <v>96</v>
      </c>
    </row>
    <row r="3" spans="1:27" ht="18.75" x14ac:dyDescent="0.25">
      <c r="A3" s="47" t="s">
        <v>110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P3" s="15" t="s">
        <v>97</v>
      </c>
    </row>
    <row r="4" spans="1:27" ht="15.75" x14ac:dyDescent="0.25">
      <c r="A4" s="49" t="s">
        <v>105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P4" s="15" t="s">
        <v>95</v>
      </c>
    </row>
    <row r="5" spans="1:27" x14ac:dyDescent="0.25">
      <c r="A5" s="48" t="s">
        <v>36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P5" s="15" t="s">
        <v>98</v>
      </c>
    </row>
    <row r="6" spans="1:27" x14ac:dyDescent="0.25">
      <c r="P6" s="15" t="s">
        <v>99</v>
      </c>
    </row>
    <row r="7" spans="1:27" ht="15.75" x14ac:dyDescent="0.25">
      <c r="A7" s="12" t="s">
        <v>0</v>
      </c>
      <c r="B7" s="13" t="s">
        <v>107</v>
      </c>
      <c r="C7" s="13" t="s">
        <v>82</v>
      </c>
      <c r="D7" s="13" t="s">
        <v>83</v>
      </c>
      <c r="E7" s="13" t="s">
        <v>84</v>
      </c>
      <c r="F7" s="13" t="s">
        <v>85</v>
      </c>
      <c r="G7" s="13" t="s">
        <v>86</v>
      </c>
      <c r="H7" s="28" t="s">
        <v>87</v>
      </c>
      <c r="I7" s="13" t="s">
        <v>88</v>
      </c>
      <c r="J7" s="13" t="s">
        <v>89</v>
      </c>
      <c r="K7" s="13" t="s">
        <v>90</v>
      </c>
      <c r="L7" s="13" t="s">
        <v>91</v>
      </c>
      <c r="M7" s="13" t="s">
        <v>92</v>
      </c>
      <c r="N7" s="13" t="s">
        <v>93</v>
      </c>
      <c r="Z7" s="21">
        <f>SUM(R8:Z8)</f>
        <v>11.029108875781253</v>
      </c>
      <c r="AA7" s="21">
        <f>+Z7+AA8</f>
        <v>13.989108875781252</v>
      </c>
    </row>
    <row r="8" spans="1:27" x14ac:dyDescent="0.25">
      <c r="A8" s="1" t="s">
        <v>1</v>
      </c>
      <c r="B8" s="45">
        <f>C8+D8+E8+F8+G8+H8+I8</f>
        <v>110203604.2</v>
      </c>
      <c r="C8" s="33">
        <f>C73</f>
        <v>11820928.239999998</v>
      </c>
      <c r="D8" s="33">
        <v>12979239.380000001</v>
      </c>
      <c r="E8" s="33">
        <v>18135631.109999999</v>
      </c>
      <c r="F8" s="33">
        <f>F73</f>
        <v>17581481.73</v>
      </c>
      <c r="G8" s="34">
        <f>G73</f>
        <v>13430318.84</v>
      </c>
      <c r="H8" s="33">
        <f>H73</f>
        <v>18601811.900000002</v>
      </c>
      <c r="I8" s="29">
        <f>I73</f>
        <v>17654193</v>
      </c>
      <c r="J8" s="16"/>
      <c r="K8" s="16"/>
      <c r="L8" s="16"/>
      <c r="M8" s="16"/>
      <c r="N8" s="16"/>
      <c r="R8" s="18">
        <v>1</v>
      </c>
      <c r="S8" s="18">
        <v>1.05</v>
      </c>
      <c r="T8" s="18">
        <f>+S8*1.05</f>
        <v>1.1025</v>
      </c>
      <c r="U8" s="18">
        <f t="shared" ref="U8:Y8" si="0">+T8*1.05</f>
        <v>1.1576250000000001</v>
      </c>
      <c r="V8" s="18">
        <f t="shared" si="0"/>
        <v>1.2155062500000002</v>
      </c>
      <c r="W8" s="18">
        <f t="shared" si="0"/>
        <v>1.2762815625000004</v>
      </c>
      <c r="X8" s="18">
        <f t="shared" si="0"/>
        <v>1.3400956406250004</v>
      </c>
      <c r="Y8" s="18">
        <f t="shared" si="0"/>
        <v>1.4071004226562505</v>
      </c>
      <c r="Z8" s="18">
        <v>1.48</v>
      </c>
      <c r="AA8" s="18">
        <f>+Z8*2</f>
        <v>2.96</v>
      </c>
    </row>
    <row r="9" spans="1:27" ht="30" x14ac:dyDescent="0.25">
      <c r="A9" s="3" t="s">
        <v>2</v>
      </c>
      <c r="B9" s="45">
        <f>C9+D9+E9+F9+G9+H9+I9</f>
        <v>0</v>
      </c>
      <c r="C9" s="37"/>
      <c r="D9" s="37"/>
      <c r="E9" s="29"/>
      <c r="F9" s="29"/>
      <c r="G9" s="35"/>
      <c r="H9" s="29"/>
      <c r="I9" s="29"/>
      <c r="J9" s="18"/>
      <c r="K9" s="18"/>
      <c r="L9" s="18"/>
      <c r="M9" s="18"/>
      <c r="N9" s="18"/>
      <c r="R9" s="20"/>
    </row>
    <row r="10" spans="1:27" x14ac:dyDescent="0.25">
      <c r="A10" s="7" t="s">
        <v>3</v>
      </c>
      <c r="B10" s="45">
        <f t="shared" ref="B10:B73" si="1">C10+D10+E10+F10+G10+H10+I10</f>
        <v>52322154.210000008</v>
      </c>
      <c r="C10" s="36">
        <v>6780133.2599999998</v>
      </c>
      <c r="D10" s="36">
        <v>6755398.25</v>
      </c>
      <c r="E10" s="29">
        <v>8924334.8100000005</v>
      </c>
      <c r="F10" s="29">
        <v>7480129.2400000002</v>
      </c>
      <c r="G10" s="29">
        <v>7495409.2400000002</v>
      </c>
      <c r="H10" s="29">
        <v>7393879.8200000003</v>
      </c>
      <c r="I10" s="29">
        <v>7492869.5899999999</v>
      </c>
      <c r="J10" s="18"/>
      <c r="K10" s="18"/>
      <c r="L10" s="18"/>
      <c r="M10" s="18"/>
      <c r="N10" s="18"/>
    </row>
    <row r="11" spans="1:27" x14ac:dyDescent="0.25">
      <c r="A11" s="7" t="s">
        <v>4</v>
      </c>
      <c r="B11" s="45">
        <f t="shared" si="1"/>
        <v>637175</v>
      </c>
      <c r="C11" s="38">
        <v>91025</v>
      </c>
      <c r="D11" s="38">
        <v>91025</v>
      </c>
      <c r="E11" s="27">
        <v>91025</v>
      </c>
      <c r="F11" s="27">
        <v>91025</v>
      </c>
      <c r="G11" s="27">
        <v>91025</v>
      </c>
      <c r="H11" s="27">
        <v>91025</v>
      </c>
      <c r="I11" s="29">
        <v>91025</v>
      </c>
    </row>
    <row r="12" spans="1:27" ht="30" x14ac:dyDescent="0.25">
      <c r="A12" s="7" t="s">
        <v>40</v>
      </c>
      <c r="B12" s="45">
        <f t="shared" si="1"/>
        <v>0</v>
      </c>
      <c r="C12" s="38"/>
      <c r="D12" s="38"/>
      <c r="E12" s="27"/>
      <c r="F12" s="27"/>
      <c r="G12" s="27"/>
      <c r="I12" s="29"/>
    </row>
    <row r="13" spans="1:27" ht="30" x14ac:dyDescent="0.25">
      <c r="A13" s="7" t="s">
        <v>5</v>
      </c>
      <c r="B13" s="45">
        <f t="shared" si="1"/>
        <v>0</v>
      </c>
      <c r="C13" s="38"/>
      <c r="D13" s="38"/>
      <c r="E13" s="27"/>
      <c r="F13" s="27"/>
      <c r="G13" s="27"/>
      <c r="I13" s="29"/>
    </row>
    <row r="14" spans="1:27" ht="30" x14ac:dyDescent="0.25">
      <c r="A14" s="7" t="s">
        <v>6</v>
      </c>
      <c r="B14" s="45">
        <f t="shared" si="1"/>
        <v>7305412.1399999997</v>
      </c>
      <c r="C14" s="38">
        <v>937795.17</v>
      </c>
      <c r="D14" s="38">
        <v>934013.73</v>
      </c>
      <c r="E14" s="50">
        <v>1265564.31</v>
      </c>
      <c r="F14" s="50">
        <v>1044228.13</v>
      </c>
      <c r="G14" s="50">
        <v>1046564.44</v>
      </c>
      <c r="H14" s="50">
        <v>1031070.23</v>
      </c>
      <c r="I14" s="51">
        <v>1046176.13</v>
      </c>
    </row>
    <row r="15" spans="1:27" x14ac:dyDescent="0.25">
      <c r="A15" s="3" t="s">
        <v>7</v>
      </c>
      <c r="B15" s="45">
        <f t="shared" si="1"/>
        <v>0</v>
      </c>
      <c r="C15" s="38"/>
      <c r="D15" s="38"/>
      <c r="E15" s="27"/>
      <c r="F15" s="27"/>
      <c r="G15" s="34"/>
      <c r="I15" s="29"/>
    </row>
    <row r="16" spans="1:27" x14ac:dyDescent="0.25">
      <c r="A16" s="7" t="s">
        <v>8</v>
      </c>
      <c r="B16" s="45">
        <f t="shared" si="1"/>
        <v>3766355.89</v>
      </c>
      <c r="C16" s="38">
        <v>507625.33</v>
      </c>
      <c r="D16" s="38">
        <v>515029.8</v>
      </c>
      <c r="E16" s="27">
        <v>499879.59</v>
      </c>
      <c r="F16" s="27">
        <v>485200.81</v>
      </c>
      <c r="G16" s="27">
        <v>559970.74</v>
      </c>
      <c r="H16" s="27">
        <v>586518.71</v>
      </c>
      <c r="I16" s="29">
        <v>612130.91</v>
      </c>
    </row>
    <row r="17" spans="1:9" ht="30" x14ac:dyDescent="0.25">
      <c r="A17" s="7" t="s">
        <v>9</v>
      </c>
      <c r="B17" s="45">
        <f t="shared" si="1"/>
        <v>2874526.9000000004</v>
      </c>
      <c r="C17" s="38"/>
      <c r="D17" s="38">
        <v>999999.55</v>
      </c>
      <c r="E17" s="27"/>
      <c r="F17" s="27">
        <v>999999.05</v>
      </c>
      <c r="G17" s="27">
        <v>75272</v>
      </c>
      <c r="I17" s="29">
        <v>799256.3</v>
      </c>
    </row>
    <row r="18" spans="1:9" x14ac:dyDescent="0.25">
      <c r="A18" s="7" t="s">
        <v>10</v>
      </c>
      <c r="B18" s="45">
        <f t="shared" si="1"/>
        <v>2443950</v>
      </c>
      <c r="C18" s="38">
        <v>348550</v>
      </c>
      <c r="D18" s="38">
        <v>349950</v>
      </c>
      <c r="E18" s="27">
        <v>347650</v>
      </c>
      <c r="F18" s="27">
        <v>350150</v>
      </c>
      <c r="G18" s="27">
        <v>349800</v>
      </c>
      <c r="H18" s="27">
        <v>349500</v>
      </c>
      <c r="I18" s="29">
        <v>348350</v>
      </c>
    </row>
    <row r="19" spans="1:9" ht="18" customHeight="1" x14ac:dyDescent="0.25">
      <c r="A19" s="7" t="s">
        <v>11</v>
      </c>
      <c r="B19" s="45">
        <f t="shared" si="1"/>
        <v>209802.81</v>
      </c>
      <c r="C19" s="38"/>
      <c r="D19" s="38"/>
      <c r="E19" s="27">
        <v>207280</v>
      </c>
      <c r="F19" s="27"/>
      <c r="G19" s="27">
        <v>2242.81</v>
      </c>
      <c r="H19" s="27">
        <v>280</v>
      </c>
      <c r="I19" s="29"/>
    </row>
    <row r="20" spans="1:9" x14ac:dyDescent="0.25">
      <c r="A20" s="7" t="s">
        <v>12</v>
      </c>
      <c r="B20" s="45">
        <f t="shared" si="1"/>
        <v>2168520.9300000002</v>
      </c>
      <c r="C20" s="38">
        <v>299734.03000000003</v>
      </c>
      <c r="D20" s="38">
        <v>291379.08</v>
      </c>
      <c r="E20" s="27">
        <v>358960.72</v>
      </c>
      <c r="F20" s="27">
        <v>326766.93</v>
      </c>
      <c r="G20" s="27">
        <v>279676.63</v>
      </c>
      <c r="H20" s="27">
        <v>360389.78</v>
      </c>
      <c r="I20" s="29">
        <v>251613.76</v>
      </c>
    </row>
    <row r="21" spans="1:9" x14ac:dyDescent="0.25">
      <c r="A21" s="7" t="s">
        <v>13</v>
      </c>
      <c r="B21" s="45">
        <f t="shared" si="1"/>
        <v>422416.84</v>
      </c>
      <c r="C21" s="38"/>
      <c r="D21" s="38"/>
      <c r="E21" s="27"/>
      <c r="F21" s="27"/>
      <c r="G21" s="27"/>
      <c r="I21" s="29">
        <v>422416.84</v>
      </c>
    </row>
    <row r="22" spans="1:9" ht="45" x14ac:dyDescent="0.25">
      <c r="A22" s="7" t="s">
        <v>14</v>
      </c>
      <c r="B22" s="45">
        <f t="shared" si="1"/>
        <v>293120.39999999997</v>
      </c>
      <c r="C22" s="38"/>
      <c r="D22" s="38"/>
      <c r="E22" s="50">
        <v>82793.759999999995</v>
      </c>
      <c r="F22" s="50">
        <v>-42163.76</v>
      </c>
      <c r="G22" s="50">
        <v>2000</v>
      </c>
      <c r="H22" s="50"/>
      <c r="I22" s="51">
        <v>250490.4</v>
      </c>
    </row>
    <row r="23" spans="1:9" ht="30" x14ac:dyDescent="0.25">
      <c r="A23" s="7" t="s">
        <v>15</v>
      </c>
      <c r="B23" s="45">
        <f t="shared" si="1"/>
        <v>2735462.19</v>
      </c>
      <c r="C23" s="38">
        <v>45000</v>
      </c>
      <c r="D23" s="38">
        <v>45000</v>
      </c>
      <c r="E23" s="27">
        <v>46205.94</v>
      </c>
      <c r="F23" s="27">
        <v>109239.2</v>
      </c>
      <c r="G23" s="27">
        <v>127872.79</v>
      </c>
      <c r="H23" s="27">
        <v>2043007.76</v>
      </c>
      <c r="I23" s="29">
        <v>319136.5</v>
      </c>
    </row>
    <row r="24" spans="1:9" ht="30" x14ac:dyDescent="0.25">
      <c r="A24" s="7" t="s">
        <v>41</v>
      </c>
      <c r="B24" s="45">
        <f t="shared" si="1"/>
        <v>0</v>
      </c>
      <c r="C24" s="38"/>
      <c r="D24" s="38"/>
      <c r="E24" s="27"/>
      <c r="F24" s="27"/>
      <c r="G24" s="27"/>
      <c r="I24" s="29"/>
    </row>
    <row r="25" spans="1:9" x14ac:dyDescent="0.25">
      <c r="A25" s="3" t="s">
        <v>16</v>
      </c>
      <c r="B25" s="45">
        <f t="shared" si="1"/>
        <v>0</v>
      </c>
      <c r="C25" s="38"/>
      <c r="D25" s="38"/>
      <c r="E25" s="27"/>
      <c r="F25" s="27"/>
      <c r="G25" s="34"/>
      <c r="I25" s="29"/>
    </row>
    <row r="26" spans="1:9" ht="30" x14ac:dyDescent="0.25">
      <c r="A26" s="7" t="s">
        <v>17</v>
      </c>
      <c r="B26" s="45">
        <f t="shared" si="1"/>
        <v>1188380.8999999999</v>
      </c>
      <c r="C26" s="38"/>
      <c r="D26" s="38">
        <v>242873.34</v>
      </c>
      <c r="E26" s="50">
        <v>384136.01</v>
      </c>
      <c r="F26" s="50">
        <v>122265.03</v>
      </c>
      <c r="G26" s="50">
        <v>179892.36</v>
      </c>
      <c r="H26" s="50">
        <v>137777.49</v>
      </c>
      <c r="I26" s="29">
        <v>121436.67</v>
      </c>
    </row>
    <row r="27" spans="1:9" x14ac:dyDescent="0.25">
      <c r="A27" s="7" t="s">
        <v>18</v>
      </c>
      <c r="B27" s="45">
        <f t="shared" si="1"/>
        <v>279834.64</v>
      </c>
      <c r="C27" s="38"/>
      <c r="D27" s="38"/>
      <c r="E27" s="27">
        <v>68440</v>
      </c>
      <c r="F27" s="27"/>
      <c r="G27" s="27"/>
      <c r="H27" s="27">
        <v>62384.24</v>
      </c>
      <c r="I27" s="29">
        <v>149010.4</v>
      </c>
    </row>
    <row r="28" spans="1:9" ht="30" x14ac:dyDescent="0.25">
      <c r="A28" s="7" t="s">
        <v>19</v>
      </c>
      <c r="B28" s="45">
        <f t="shared" si="1"/>
        <v>384095.8</v>
      </c>
      <c r="C28" s="38"/>
      <c r="D28" s="38"/>
      <c r="E28" s="27">
        <v>130544.3</v>
      </c>
      <c r="F28" s="27">
        <v>125552</v>
      </c>
      <c r="G28" s="27">
        <v>55586.5</v>
      </c>
      <c r="H28" s="27">
        <v>72413</v>
      </c>
      <c r="I28" s="29"/>
    </row>
    <row r="29" spans="1:9" x14ac:dyDescent="0.25">
      <c r="A29" s="7" t="s">
        <v>20</v>
      </c>
      <c r="B29" s="45">
        <f t="shared" si="1"/>
        <v>3818.48</v>
      </c>
      <c r="C29" s="38"/>
      <c r="D29" s="38"/>
      <c r="E29" s="27"/>
      <c r="F29" s="27"/>
      <c r="G29" s="27"/>
      <c r="H29" s="27">
        <v>3818.48</v>
      </c>
      <c r="I29" s="29"/>
    </row>
    <row r="30" spans="1:9" ht="30" x14ac:dyDescent="0.25">
      <c r="A30" s="7" t="s">
        <v>21</v>
      </c>
      <c r="B30" s="45">
        <f t="shared" si="1"/>
        <v>83628.73</v>
      </c>
      <c r="C30" s="38"/>
      <c r="D30" s="38"/>
      <c r="E30" s="27">
        <v>74416.33</v>
      </c>
      <c r="F30" s="27">
        <v>2926.4</v>
      </c>
      <c r="G30" s="27">
        <v>5546</v>
      </c>
      <c r="H30" s="27">
        <v>740</v>
      </c>
      <c r="I30" s="29"/>
    </row>
    <row r="31" spans="1:9" ht="30" x14ac:dyDescent="0.25">
      <c r="A31" s="7" t="s">
        <v>22</v>
      </c>
      <c r="B31" s="45">
        <f t="shared" si="1"/>
        <v>96193.13</v>
      </c>
      <c r="C31" s="38"/>
      <c r="D31" s="38"/>
      <c r="E31" s="27">
        <v>13877.15</v>
      </c>
      <c r="F31" s="27"/>
      <c r="G31" s="27">
        <v>26200.99</v>
      </c>
      <c r="H31" s="27">
        <v>56114.99</v>
      </c>
      <c r="I31" s="29"/>
    </row>
    <row r="32" spans="1:9" ht="30" x14ac:dyDescent="0.25">
      <c r="A32" s="7" t="s">
        <v>23</v>
      </c>
      <c r="B32" s="45">
        <f t="shared" si="1"/>
        <v>12622445.68</v>
      </c>
      <c r="C32" s="38">
        <v>1048065.45</v>
      </c>
      <c r="D32" s="38">
        <v>991570.63</v>
      </c>
      <c r="E32" s="27">
        <v>3505598.04</v>
      </c>
      <c r="F32" s="27">
        <v>1122194.8799999999</v>
      </c>
      <c r="G32" s="27">
        <v>1119438.01</v>
      </c>
      <c r="H32" s="27">
        <v>3790836.17</v>
      </c>
      <c r="I32" s="29">
        <v>1044742.5</v>
      </c>
    </row>
    <row r="33" spans="1:9" ht="45" x14ac:dyDescent="0.25">
      <c r="A33" s="7" t="s">
        <v>42</v>
      </c>
      <c r="B33" s="45">
        <f t="shared" si="1"/>
        <v>0</v>
      </c>
      <c r="C33" s="38"/>
      <c r="D33" s="38"/>
      <c r="E33" s="27"/>
      <c r="F33" s="27"/>
      <c r="G33" s="27"/>
      <c r="I33" s="29"/>
    </row>
    <row r="34" spans="1:9" x14ac:dyDescent="0.25">
      <c r="A34" s="7" t="s">
        <v>24</v>
      </c>
      <c r="B34" s="45">
        <f t="shared" si="1"/>
        <v>635947.94999999995</v>
      </c>
      <c r="C34" s="38"/>
      <c r="D34" s="38"/>
      <c r="E34" s="27">
        <v>276079.15000000002</v>
      </c>
      <c r="F34" s="27">
        <v>2948.82</v>
      </c>
      <c r="G34" s="27">
        <v>93863.43</v>
      </c>
      <c r="H34" s="27">
        <v>263056.55</v>
      </c>
      <c r="I34" s="29"/>
    </row>
    <row r="35" spans="1:9" x14ac:dyDescent="0.25">
      <c r="A35" s="3" t="s">
        <v>25</v>
      </c>
      <c r="B35" s="45">
        <f t="shared" si="1"/>
        <v>0</v>
      </c>
      <c r="C35" s="38"/>
      <c r="D35" s="38"/>
    </row>
    <row r="36" spans="1:9" ht="30" x14ac:dyDescent="0.25">
      <c r="A36" s="7" t="s">
        <v>26</v>
      </c>
      <c r="B36" s="45">
        <f t="shared" si="1"/>
        <v>12335538</v>
      </c>
      <c r="C36" s="39">
        <v>1763000</v>
      </c>
      <c r="D36" s="39">
        <v>1763000</v>
      </c>
      <c r="E36" s="27">
        <v>1765000</v>
      </c>
      <c r="F36" s="27">
        <v>1763000</v>
      </c>
      <c r="G36" s="35">
        <v>1759000</v>
      </c>
      <c r="H36" s="27">
        <v>1767000</v>
      </c>
      <c r="I36" s="29">
        <v>1755538</v>
      </c>
    </row>
    <row r="37" spans="1:9" ht="30" x14ac:dyDescent="0.25">
      <c r="A37" s="7" t="s">
        <v>43</v>
      </c>
      <c r="B37" s="45">
        <f t="shared" si="1"/>
        <v>0</v>
      </c>
      <c r="C37" s="38"/>
      <c r="D37" s="38"/>
      <c r="E37" s="27"/>
      <c r="F37" s="27"/>
      <c r="G37" s="27"/>
      <c r="I37" s="29"/>
    </row>
    <row r="38" spans="1:9" ht="30" x14ac:dyDescent="0.25">
      <c r="A38" s="7" t="s">
        <v>44</v>
      </c>
      <c r="B38" s="45">
        <f t="shared" si="1"/>
        <v>0</v>
      </c>
      <c r="C38" s="38"/>
      <c r="D38" s="38"/>
      <c r="E38" s="27"/>
      <c r="F38" s="27"/>
      <c r="G38" s="27"/>
      <c r="I38" s="29"/>
    </row>
    <row r="39" spans="1:9" ht="30" x14ac:dyDescent="0.25">
      <c r="A39" s="7" t="s">
        <v>45</v>
      </c>
      <c r="B39" s="45">
        <f t="shared" si="1"/>
        <v>0</v>
      </c>
      <c r="C39" s="38"/>
      <c r="D39" s="38"/>
      <c r="E39" s="27"/>
      <c r="F39" s="27"/>
      <c r="G39" s="27"/>
      <c r="I39" s="29"/>
    </row>
    <row r="40" spans="1:9" ht="30" x14ac:dyDescent="0.25">
      <c r="A40" s="7" t="s">
        <v>46</v>
      </c>
      <c r="B40" s="45">
        <f t="shared" si="1"/>
        <v>0</v>
      </c>
      <c r="C40" s="38"/>
      <c r="D40" s="38"/>
      <c r="E40" s="27"/>
      <c r="F40" s="27"/>
      <c r="G40" s="27"/>
      <c r="I40" s="29"/>
    </row>
    <row r="41" spans="1:9" ht="30" x14ac:dyDescent="0.25">
      <c r="A41" s="7" t="s">
        <v>27</v>
      </c>
      <c r="B41" s="45">
        <f t="shared" si="1"/>
        <v>0</v>
      </c>
      <c r="C41" s="38"/>
      <c r="D41" s="38"/>
      <c r="E41" s="27"/>
      <c r="F41" s="27"/>
      <c r="G41" s="27"/>
      <c r="I41" s="29"/>
    </row>
    <row r="42" spans="1:9" ht="30" x14ac:dyDescent="0.25">
      <c r="A42" s="7" t="s">
        <v>47</v>
      </c>
      <c r="B42" s="45">
        <f t="shared" si="1"/>
        <v>0</v>
      </c>
      <c r="C42" s="38"/>
      <c r="D42" s="38"/>
      <c r="E42" s="27"/>
      <c r="F42" s="27"/>
      <c r="G42" s="27"/>
      <c r="I42" s="29"/>
    </row>
    <row r="43" spans="1:9" x14ac:dyDescent="0.25">
      <c r="A43" s="3" t="s">
        <v>48</v>
      </c>
      <c r="B43" s="45">
        <f t="shared" si="1"/>
        <v>0</v>
      </c>
      <c r="C43" s="38"/>
      <c r="D43" s="38"/>
      <c r="E43" s="27"/>
      <c r="F43" s="27"/>
      <c r="G43" s="27"/>
      <c r="I43" s="29"/>
    </row>
    <row r="44" spans="1:9" ht="30" x14ac:dyDescent="0.25">
      <c r="A44" s="7" t="s">
        <v>49</v>
      </c>
      <c r="B44" s="45">
        <f t="shared" si="1"/>
        <v>0</v>
      </c>
      <c r="C44" s="38"/>
      <c r="D44" s="38"/>
      <c r="E44" s="27"/>
      <c r="F44" s="27"/>
      <c r="G44" s="27"/>
      <c r="I44" s="29"/>
    </row>
    <row r="45" spans="1:9" ht="30" x14ac:dyDescent="0.25">
      <c r="A45" s="7" t="s">
        <v>50</v>
      </c>
      <c r="B45" s="45">
        <f t="shared" si="1"/>
        <v>0</v>
      </c>
      <c r="C45" s="38"/>
      <c r="D45" s="38"/>
      <c r="E45" s="27"/>
      <c r="F45" s="27"/>
      <c r="G45" s="27"/>
      <c r="I45" s="29"/>
    </row>
    <row r="46" spans="1:9" ht="30" x14ac:dyDescent="0.25">
      <c r="A46" s="7" t="s">
        <v>51</v>
      </c>
      <c r="B46" s="45">
        <f t="shared" si="1"/>
        <v>0</v>
      </c>
      <c r="C46" s="38"/>
      <c r="D46" s="38"/>
      <c r="E46" s="27"/>
      <c r="F46" s="27"/>
      <c r="G46" s="27"/>
      <c r="I46" s="29"/>
    </row>
    <row r="47" spans="1:9" ht="30" x14ac:dyDescent="0.25">
      <c r="A47" s="7" t="s">
        <v>52</v>
      </c>
      <c r="B47" s="45">
        <f t="shared" si="1"/>
        <v>0</v>
      </c>
      <c r="C47" s="38"/>
      <c r="D47" s="38"/>
      <c r="E47" s="27"/>
      <c r="F47" s="27"/>
      <c r="G47" s="27"/>
      <c r="I47" s="29"/>
    </row>
    <row r="48" spans="1:9" ht="30" x14ac:dyDescent="0.25">
      <c r="A48" s="7" t="s">
        <v>53</v>
      </c>
      <c r="B48" s="45">
        <f t="shared" si="1"/>
        <v>0</v>
      </c>
      <c r="C48" s="38"/>
      <c r="D48" s="38"/>
      <c r="E48" s="27"/>
      <c r="F48" s="27"/>
      <c r="G48" s="27"/>
      <c r="I48" s="29"/>
    </row>
    <row r="49" spans="1:9" ht="30" x14ac:dyDescent="0.25">
      <c r="A49" s="7" t="s">
        <v>54</v>
      </c>
      <c r="B49" s="45">
        <f t="shared" si="1"/>
        <v>0</v>
      </c>
      <c r="C49" s="38"/>
      <c r="D49" s="38"/>
      <c r="E49" s="27"/>
      <c r="F49" s="27"/>
      <c r="G49" s="27"/>
      <c r="I49" s="29"/>
    </row>
    <row r="50" spans="1:9" ht="30" x14ac:dyDescent="0.25">
      <c r="A50" s="7" t="s">
        <v>55</v>
      </c>
      <c r="B50" s="45">
        <f t="shared" si="1"/>
        <v>0</v>
      </c>
      <c r="C50" s="38"/>
      <c r="D50" s="38"/>
      <c r="E50" s="27"/>
      <c r="F50" s="27"/>
      <c r="G50" s="27"/>
      <c r="I50" s="29"/>
    </row>
    <row r="51" spans="1:9" ht="30" x14ac:dyDescent="0.25">
      <c r="A51" s="3" t="s">
        <v>28</v>
      </c>
      <c r="B51" s="45">
        <f t="shared" si="1"/>
        <v>0</v>
      </c>
      <c r="C51" s="38"/>
      <c r="D51" s="38"/>
      <c r="F51" s="27"/>
      <c r="I51" s="29"/>
    </row>
    <row r="52" spans="1:9" x14ac:dyDescent="0.25">
      <c r="A52" s="7" t="s">
        <v>29</v>
      </c>
      <c r="B52" s="45">
        <f t="shared" si="1"/>
        <v>889497.18</v>
      </c>
      <c r="C52" s="38">
        <v>0</v>
      </c>
      <c r="D52" s="38"/>
      <c r="E52" s="27">
        <v>123856</v>
      </c>
      <c r="F52" s="27">
        <v>133020</v>
      </c>
      <c r="G52" s="27">
        <v>86086.9</v>
      </c>
      <c r="H52" s="27">
        <v>546534.28</v>
      </c>
      <c r="I52" s="29"/>
    </row>
    <row r="53" spans="1:9" ht="30" x14ac:dyDescent="0.25">
      <c r="A53" s="7" t="s">
        <v>30</v>
      </c>
      <c r="B53" s="45">
        <f t="shared" si="1"/>
        <v>0</v>
      </c>
      <c r="C53" s="38"/>
      <c r="D53" s="38"/>
      <c r="E53" s="27"/>
      <c r="F53" s="27"/>
      <c r="G53" s="27"/>
      <c r="I53" s="29"/>
    </row>
    <row r="54" spans="1:9" ht="30" x14ac:dyDescent="0.25">
      <c r="A54" s="7" t="s">
        <v>31</v>
      </c>
      <c r="B54" s="45">
        <f t="shared" si="1"/>
        <v>0</v>
      </c>
      <c r="C54" s="38"/>
      <c r="D54" s="38"/>
      <c r="E54" s="27"/>
      <c r="F54" s="27"/>
      <c r="G54" s="27"/>
      <c r="I54" s="29"/>
    </row>
    <row r="55" spans="1:9" ht="30" x14ac:dyDescent="0.25">
      <c r="A55" s="7" t="s">
        <v>32</v>
      </c>
      <c r="B55" s="45">
        <f t="shared" si="1"/>
        <v>6415000</v>
      </c>
      <c r="C55" s="38"/>
      <c r="D55" s="38"/>
      <c r="E55" s="27"/>
      <c r="F55" s="27">
        <v>3465000</v>
      </c>
      <c r="G55" s="27"/>
      <c r="I55" s="29">
        <v>2950000</v>
      </c>
    </row>
    <row r="56" spans="1:9" ht="30" x14ac:dyDescent="0.25">
      <c r="A56" s="7" t="s">
        <v>33</v>
      </c>
      <c r="B56" s="45">
        <f t="shared" si="1"/>
        <v>120336.4</v>
      </c>
      <c r="C56" s="38"/>
      <c r="D56" s="38"/>
      <c r="E56" s="27"/>
      <c r="F56" s="27"/>
      <c r="G56" s="27">
        <v>74871</v>
      </c>
      <c r="H56" s="27">
        <v>45465.4</v>
      </c>
      <c r="I56" s="29"/>
    </row>
    <row r="57" spans="1:9" ht="30" x14ac:dyDescent="0.25">
      <c r="A57" s="7" t="s">
        <v>56</v>
      </c>
      <c r="B57" s="45">
        <f t="shared" si="1"/>
        <v>0</v>
      </c>
      <c r="C57" s="38"/>
      <c r="D57" s="38"/>
      <c r="E57" s="27"/>
      <c r="F57" s="27"/>
      <c r="G57" s="27"/>
      <c r="I57" s="29"/>
    </row>
    <row r="58" spans="1:9" ht="30" x14ac:dyDescent="0.25">
      <c r="A58" s="7" t="s">
        <v>57</v>
      </c>
      <c r="B58" s="45">
        <f t="shared" si="1"/>
        <v>0</v>
      </c>
      <c r="C58" s="38"/>
      <c r="D58" s="38"/>
      <c r="E58" s="27"/>
      <c r="F58" s="27"/>
      <c r="G58" s="27"/>
      <c r="I58" s="29"/>
    </row>
    <row r="59" spans="1:9" x14ac:dyDescent="0.25">
      <c r="A59" s="7" t="s">
        <v>34</v>
      </c>
      <c r="B59" s="45">
        <f t="shared" si="1"/>
        <v>0</v>
      </c>
      <c r="C59" s="38"/>
      <c r="D59" s="38"/>
      <c r="E59" s="27"/>
      <c r="F59" s="27"/>
      <c r="G59" s="27"/>
      <c r="I59" s="29"/>
    </row>
    <row r="60" spans="1:9" ht="45" x14ac:dyDescent="0.25">
      <c r="A60" s="7" t="s">
        <v>58</v>
      </c>
      <c r="B60" s="45">
        <f t="shared" si="1"/>
        <v>0</v>
      </c>
      <c r="C60" s="38"/>
      <c r="D60" s="38"/>
      <c r="E60" s="27"/>
      <c r="F60" s="27"/>
      <c r="G60" s="27"/>
      <c r="I60" s="29"/>
    </row>
    <row r="61" spans="1:9" x14ac:dyDescent="0.25">
      <c r="A61" s="3" t="s">
        <v>59</v>
      </c>
      <c r="B61" s="45">
        <f t="shared" si="1"/>
        <v>0</v>
      </c>
      <c r="C61" s="38"/>
      <c r="D61" s="38"/>
      <c r="E61" s="27"/>
      <c r="F61" s="27"/>
      <c r="G61" s="27"/>
      <c r="I61" s="29"/>
    </row>
    <row r="62" spans="1:9" x14ac:dyDescent="0.25">
      <c r="A62" s="7" t="s">
        <v>60</v>
      </c>
      <c r="B62" s="45">
        <f t="shared" si="1"/>
        <v>0</v>
      </c>
      <c r="C62" s="38"/>
      <c r="D62" s="38"/>
      <c r="E62" s="27"/>
      <c r="F62" s="27"/>
      <c r="G62" s="27"/>
      <c r="I62" s="29"/>
    </row>
    <row r="63" spans="1:9" x14ac:dyDescent="0.25">
      <c r="A63" s="7" t="s">
        <v>61</v>
      </c>
      <c r="B63" s="45">
        <f t="shared" si="1"/>
        <v>0</v>
      </c>
      <c r="C63" s="38"/>
      <c r="D63" s="38"/>
      <c r="E63" s="27"/>
      <c r="F63" s="27"/>
      <c r="G63" s="27"/>
      <c r="I63" s="29"/>
    </row>
    <row r="64" spans="1:9" ht="30" x14ac:dyDescent="0.25">
      <c r="A64" s="7" t="s">
        <v>62</v>
      </c>
      <c r="B64" s="45">
        <f t="shared" si="1"/>
        <v>0</v>
      </c>
      <c r="C64" s="38"/>
      <c r="D64" s="38"/>
      <c r="E64" s="27"/>
      <c r="F64" s="27"/>
      <c r="G64" s="27"/>
      <c r="I64" s="29"/>
    </row>
    <row r="65" spans="1:14" ht="45" x14ac:dyDescent="0.25">
      <c r="A65" s="7" t="s">
        <v>63</v>
      </c>
      <c r="B65" s="45">
        <f t="shared" si="1"/>
        <v>0</v>
      </c>
      <c r="C65" s="38"/>
      <c r="D65" s="38"/>
      <c r="E65" s="27"/>
      <c r="F65" s="27"/>
      <c r="G65" s="27"/>
      <c r="I65" s="29"/>
    </row>
    <row r="66" spans="1:14" ht="30" x14ac:dyDescent="0.25">
      <c r="A66" s="3" t="s">
        <v>64</v>
      </c>
      <c r="B66" s="45">
        <f t="shared" si="1"/>
        <v>0</v>
      </c>
      <c r="C66" s="38"/>
      <c r="D66" s="38"/>
      <c r="E66" s="27"/>
      <c r="F66" s="27"/>
      <c r="G66" s="27"/>
      <c r="I66" s="29"/>
    </row>
    <row r="67" spans="1:14" x14ac:dyDescent="0.25">
      <c r="A67" s="7" t="s">
        <v>65</v>
      </c>
      <c r="B67" s="45">
        <f t="shared" si="1"/>
        <v>0</v>
      </c>
      <c r="C67" s="38"/>
      <c r="D67" s="38"/>
      <c r="E67" s="27"/>
      <c r="F67" s="27"/>
      <c r="G67" s="27"/>
      <c r="I67" s="29"/>
    </row>
    <row r="68" spans="1:14" ht="30" x14ac:dyDescent="0.25">
      <c r="A68" s="7" t="s">
        <v>66</v>
      </c>
      <c r="B68" s="45">
        <f t="shared" si="1"/>
        <v>0</v>
      </c>
      <c r="C68" s="38"/>
      <c r="D68" s="38"/>
      <c r="E68" s="27"/>
      <c r="F68" s="27"/>
      <c r="G68" s="27"/>
      <c r="I68" s="29"/>
    </row>
    <row r="69" spans="1:14" x14ac:dyDescent="0.25">
      <c r="A69" s="3" t="s">
        <v>67</v>
      </c>
      <c r="B69" s="45">
        <f t="shared" si="1"/>
        <v>0</v>
      </c>
      <c r="C69" s="38"/>
      <c r="D69" s="38"/>
      <c r="E69" s="27"/>
      <c r="F69" s="27"/>
      <c r="G69" s="27"/>
      <c r="I69" s="29"/>
    </row>
    <row r="70" spans="1:14" ht="30" x14ac:dyDescent="0.25">
      <c r="A70" s="7" t="s">
        <v>68</v>
      </c>
      <c r="B70" s="45">
        <f t="shared" si="1"/>
        <v>0</v>
      </c>
      <c r="C70" s="38"/>
      <c r="D70" s="38"/>
      <c r="E70" s="27"/>
      <c r="F70" s="27"/>
      <c r="G70" s="27"/>
      <c r="I70" s="29"/>
    </row>
    <row r="71" spans="1:14" ht="30" x14ac:dyDescent="0.25">
      <c r="A71" s="7" t="s">
        <v>69</v>
      </c>
      <c r="B71" s="45">
        <f t="shared" si="1"/>
        <v>0</v>
      </c>
      <c r="C71" s="38"/>
      <c r="D71" s="38"/>
      <c r="E71" s="27"/>
      <c r="F71" s="27"/>
      <c r="G71" s="27"/>
      <c r="I71" s="29"/>
    </row>
    <row r="72" spans="1:14" ht="30" x14ac:dyDescent="0.25">
      <c r="A72" s="7" t="s">
        <v>70</v>
      </c>
      <c r="B72" s="45">
        <f t="shared" si="1"/>
        <v>0</v>
      </c>
      <c r="C72" s="38"/>
      <c r="D72" s="38"/>
      <c r="E72" s="27"/>
      <c r="F72" s="27"/>
      <c r="G72" s="27"/>
      <c r="I72" s="29"/>
    </row>
    <row r="73" spans="1:14" x14ac:dyDescent="0.25">
      <c r="A73" s="9" t="s">
        <v>35</v>
      </c>
      <c r="B73" s="46">
        <f t="shared" si="1"/>
        <v>110203604.2</v>
      </c>
      <c r="C73" s="42">
        <f>SUM(C10:C72)</f>
        <v>11820928.239999998</v>
      </c>
      <c r="D73" s="42">
        <f>SUM(D10:D72)</f>
        <v>12979239.380000001</v>
      </c>
      <c r="E73" s="42">
        <v>18135631.109999999</v>
      </c>
      <c r="F73" s="42">
        <f>SUM(F10:F72)</f>
        <v>17581481.73</v>
      </c>
      <c r="G73" s="43">
        <f>SUM(G10:G72)</f>
        <v>13430318.84</v>
      </c>
      <c r="H73" s="42">
        <f>SUM(H9:H72)</f>
        <v>18601811.900000002</v>
      </c>
      <c r="I73" s="44">
        <f>SUM(I10:I72)</f>
        <v>17654193</v>
      </c>
      <c r="J73" s="26"/>
      <c r="K73" s="26"/>
      <c r="L73" s="6"/>
      <c r="M73" s="6"/>
      <c r="N73" s="6"/>
    </row>
    <row r="74" spans="1:14" x14ac:dyDescent="0.25">
      <c r="A74" s="4"/>
      <c r="C74" s="40"/>
      <c r="I74" s="18"/>
    </row>
    <row r="75" spans="1:14" x14ac:dyDescent="0.25">
      <c r="A75" s="1" t="s">
        <v>71</v>
      </c>
      <c r="B75" s="2"/>
      <c r="C75" s="41"/>
      <c r="D75" s="2"/>
      <c r="E75" s="2"/>
      <c r="F75" s="2"/>
      <c r="G75" s="2"/>
      <c r="H75" s="30"/>
      <c r="I75" s="18"/>
      <c r="J75" s="2"/>
      <c r="K75" s="2"/>
      <c r="L75" s="2"/>
      <c r="M75" s="2"/>
      <c r="N75" s="2"/>
    </row>
    <row r="76" spans="1:14" ht="30" x14ac:dyDescent="0.25">
      <c r="A76" s="3" t="s">
        <v>72</v>
      </c>
      <c r="C76" s="40"/>
      <c r="I76" s="18"/>
    </row>
    <row r="77" spans="1:14" ht="30" x14ac:dyDescent="0.25">
      <c r="A77" s="7" t="s">
        <v>73</v>
      </c>
      <c r="C77" s="40"/>
      <c r="I77" s="18"/>
    </row>
    <row r="78" spans="1:14" ht="30" x14ac:dyDescent="0.25">
      <c r="A78" s="7" t="s">
        <v>74</v>
      </c>
      <c r="C78" s="40"/>
      <c r="I78" s="18"/>
    </row>
    <row r="79" spans="1:14" x14ac:dyDescent="0.25">
      <c r="A79" s="3" t="s">
        <v>75</v>
      </c>
      <c r="C79" s="40"/>
      <c r="I79" s="18"/>
    </row>
    <row r="80" spans="1:14" ht="30" x14ac:dyDescent="0.25">
      <c r="A80" s="7" t="s">
        <v>76</v>
      </c>
      <c r="C80" s="40"/>
      <c r="I80" s="18"/>
    </row>
    <row r="81" spans="1:14" ht="30" x14ac:dyDescent="0.25">
      <c r="A81" s="7" t="s">
        <v>77</v>
      </c>
      <c r="C81" s="40"/>
      <c r="I81" s="18"/>
    </row>
    <row r="82" spans="1:14" ht="30" x14ac:dyDescent="0.25">
      <c r="A82" s="3" t="s">
        <v>78</v>
      </c>
      <c r="C82" s="40"/>
      <c r="I82" s="18"/>
    </row>
    <row r="83" spans="1:14" ht="30" x14ac:dyDescent="0.25">
      <c r="A83" s="7" t="s">
        <v>79</v>
      </c>
      <c r="C83" s="5"/>
      <c r="I83" s="18"/>
    </row>
    <row r="84" spans="1:14" x14ac:dyDescent="0.25">
      <c r="A84" s="9" t="s">
        <v>80</v>
      </c>
      <c r="B84" s="6"/>
      <c r="C84" s="6"/>
      <c r="D84" s="6"/>
      <c r="E84" s="6"/>
      <c r="F84" s="6"/>
      <c r="G84" s="6"/>
      <c r="H84" s="31"/>
      <c r="I84" s="22"/>
      <c r="J84" s="6"/>
      <c r="K84" s="6"/>
      <c r="L84" s="6"/>
      <c r="M84" s="6"/>
      <c r="N84" s="6"/>
    </row>
    <row r="85" spans="1:14" x14ac:dyDescent="0.25">
      <c r="I85" s="18"/>
    </row>
    <row r="86" spans="1:14" ht="31.5" x14ac:dyDescent="0.25">
      <c r="A86" s="10" t="s">
        <v>81</v>
      </c>
      <c r="B86" s="14"/>
      <c r="C86" s="11"/>
      <c r="D86" s="11"/>
      <c r="E86" s="14"/>
      <c r="F86" s="14"/>
      <c r="G86" s="14"/>
      <c r="H86" s="32"/>
      <c r="I86" s="23"/>
      <c r="J86" s="14"/>
      <c r="K86" s="14"/>
      <c r="L86" s="14"/>
      <c r="M86" s="14"/>
      <c r="N86" s="14"/>
    </row>
    <row r="87" spans="1:14" x14ac:dyDescent="0.25">
      <c r="A87" t="s">
        <v>104</v>
      </c>
      <c r="I87" s="18"/>
    </row>
    <row r="88" spans="1:14" x14ac:dyDescent="0.25">
      <c r="A88" t="s">
        <v>111</v>
      </c>
      <c r="I88" s="18"/>
    </row>
    <row r="89" spans="1:14" x14ac:dyDescent="0.25">
      <c r="A89" t="s">
        <v>112</v>
      </c>
      <c r="I89" s="18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Temistocles Santana</cp:lastModifiedBy>
  <dcterms:created xsi:type="dcterms:W3CDTF">2018-04-17T18:57:16Z</dcterms:created>
  <dcterms:modified xsi:type="dcterms:W3CDTF">2018-08-10T17:39:06Z</dcterms:modified>
</cp:coreProperties>
</file>