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C88" i="3"/>
  <c r="B88" i="3"/>
  <c r="D75" i="3"/>
  <c r="C75" i="3"/>
  <c r="B75" i="3"/>
  <c r="B37" i="3"/>
  <c r="B36" i="3"/>
  <c r="C10" i="3"/>
  <c r="D71" i="3" l="1"/>
  <c r="D68" i="3"/>
  <c r="D63" i="3"/>
  <c r="D53" i="3"/>
  <c r="D37" i="3"/>
  <c r="D27" i="3"/>
  <c r="D17" i="3"/>
  <c r="D11" i="3"/>
  <c r="B53" i="3" l="1"/>
  <c r="D10" i="3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B11" i="3"/>
  <c r="N88" i="3"/>
  <c r="B17" i="3" l="1"/>
  <c r="M88" i="3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27" i="3" l="1"/>
  <c r="B10" i="3"/>
  <c r="B51" i="2"/>
  <c r="B35" i="2"/>
  <c r="B25" i="2"/>
  <c r="B15" i="2"/>
  <c r="B9" i="2"/>
  <c r="B73" i="2" l="1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<sst xmlns="http://schemas.openxmlformats.org/spreadsheetml/2006/main" count="202" uniqueCount="116">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</sst>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29003336.990000002</c:v>
                </c:pt>
                <c:pt idx="1">
                  <c:v>20090362.509999998</c:v>
                </c:pt>
                <c:pt idx="2">
                  <c:v>8372150.4800000004</c:v>
                </c:pt>
                <c:pt idx="3">
                  <c:v>100000</c:v>
                </c:pt>
                <c:pt idx="4">
                  <c:v>0</c:v>
                </c:pt>
                <c:pt idx="5">
                  <c:v>0</c:v>
                </c:pt>
                <c:pt idx="6">
                  <c:v>2364310.6</c:v>
                </c:pt>
                <c:pt idx="7">
                  <c:v>2706369.66</c:v>
                </c:pt>
                <c:pt idx="8">
                  <c:v>1111028.8500000001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857722.75</c:v>
                </c:pt>
                <c:pt idx="13">
                  <c:v>107070.2</c:v>
                </c:pt>
                <c:pt idx="14">
                  <c:v>292937.86</c:v>
                </c:pt>
                <c:pt idx="15">
                  <c:v>124810</c:v>
                </c:pt>
                <c:pt idx="16">
                  <c:v>0</c:v>
                </c:pt>
                <c:pt idx="17">
                  <c:v>3372502.4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2071352</c:v>
                </c:pt>
                <c:pt idx="25">
                  <c:v>0</c:v>
                </c:pt>
                <c:pt idx="26">
                  <c:v>777558.64</c:v>
                </c:pt>
                <c:pt idx="27">
                  <c:v>2202000</c:v>
                </c:pt>
                <c:pt idx="28">
                  <c:v>2202000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566987.1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697217.74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29003336.990000002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3" t="s">
        <v>81</v>
      </c>
      <c r="B1" s="73"/>
      <c r="C1" s="47"/>
      <c r="D1" s="1"/>
    </row>
    <row r="2" spans="1:4" x14ac:dyDescent="0.25">
      <c r="A2" s="73" t="s">
        <v>82</v>
      </c>
      <c r="B2" s="73"/>
      <c r="C2" s="47"/>
      <c r="D2" s="3"/>
    </row>
    <row r="3" spans="1:4" x14ac:dyDescent="0.25">
      <c r="A3" s="73">
        <v>2024</v>
      </c>
      <c r="B3" s="73"/>
      <c r="C3" s="47"/>
      <c r="D3" s="3"/>
    </row>
    <row r="4" spans="1:4" ht="18.75" x14ac:dyDescent="0.3">
      <c r="A4" s="73" t="s">
        <v>98</v>
      </c>
      <c r="B4" s="73"/>
      <c r="C4" s="73"/>
      <c r="D4" s="1"/>
    </row>
    <row r="5" spans="1:4" x14ac:dyDescent="0.25">
      <c r="A5" s="74" t="s">
        <v>36</v>
      </c>
      <c r="B5" s="74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81" workbookViewId="0">
      <selection activeCell="D98" sqref="D9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5" t="s">
        <v>81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8" x14ac:dyDescent="0.2">
      <c r="A4" s="75" t="s">
        <v>82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8" x14ac:dyDescent="0.2">
      <c r="A5" s="75" t="s">
        <v>115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8" x14ac:dyDescent="0.2">
      <c r="A6" s="75" t="s">
        <v>114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8" x14ac:dyDescent="0.2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C10+D10+E10+F10+G10+H10+I10+J10+K10+L10+M10+N10</f>
        <v>29003336.990000002</v>
      </c>
      <c r="C10" s="62">
        <f>C11+C17+C27+C37+C45+C53+C63+C68+C71</f>
        <v>13082753.040000001</v>
      </c>
      <c r="D10" s="62">
        <f>D11+D17+D27+D37+D45+D53+D63+D68+D71</f>
        <v>15920583.949999999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20090362.509999998</v>
      </c>
      <c r="C11" s="72">
        <f>C12+C13+C16</f>
        <v>9609967.2400000002</v>
      </c>
      <c r="D11" s="50">
        <f>D12+D13+D16</f>
        <v>10480395.27</v>
      </c>
      <c r="E11" s="51"/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v>8372150.4800000004</v>
      </c>
      <c r="C12" s="64">
        <v>8372150.4800000004</v>
      </c>
      <c r="D12" s="30">
        <v>9253901.4299999997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100000</v>
      </c>
      <c r="C13" s="64">
        <v>55000</v>
      </c>
      <c r="D13" s="30">
        <v>45000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>
        <v>0</v>
      </c>
      <c r="E14" s="52"/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>
        <v>0</v>
      </c>
      <c r="E15" s="52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2364310.6</v>
      </c>
      <c r="C16" s="64">
        <v>1182816.76</v>
      </c>
      <c r="D16" s="30">
        <v>1181493.8400000001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B18+B19+B20+B21+B22+B23+B24+B25+B26</f>
        <v>2706369.66</v>
      </c>
      <c r="C17" s="66">
        <f>C18+C19+C21+C22+C23+C24+C25+C26</f>
        <v>1047303.8</v>
      </c>
      <c r="D17" s="54">
        <f>D18+D19+D20+D21+D22+D23+D24+D25+D26</f>
        <v>1659065.8599999999</v>
      </c>
      <c r="E17" s="55"/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1111028.8500000001</v>
      </c>
      <c r="C18" s="64">
        <v>552043.31000000006</v>
      </c>
      <c r="D18" s="30">
        <v>558985.54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>
        <v>0</v>
      </c>
      <c r="E19" s="30"/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212800</v>
      </c>
      <c r="C20" s="64">
        <v>0</v>
      </c>
      <c r="D20" s="30">
        <v>212800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857722.75</v>
      </c>
      <c r="C22" s="64">
        <v>396631.75</v>
      </c>
      <c r="D22" s="30">
        <v>461091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107070.2</v>
      </c>
      <c r="C23" s="64">
        <v>53628.74</v>
      </c>
      <c r="D23" s="30">
        <v>53441.46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292937.86</v>
      </c>
      <c r="C24" s="65">
        <v>0</v>
      </c>
      <c r="D24" s="53">
        <v>292937.86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124810</v>
      </c>
      <c r="C25" s="64">
        <v>45000</v>
      </c>
      <c r="D25" s="30">
        <v>79810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0</v>
      </c>
      <c r="C26" s="65">
        <v>0</v>
      </c>
      <c r="D26" s="30"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B28+B29+B30+B31+B32+B33+B34+B35+B36</f>
        <v>3372502.4</v>
      </c>
      <c r="C27" s="66">
        <f>C28+C29+C30+C31+C32+C33+C34+C35+C36</f>
        <v>928482</v>
      </c>
      <c r="D27" s="54">
        <f>D28+D29+D30+D31+D32+D33+D34+D35+D36</f>
        <v>2444020.4</v>
      </c>
      <c r="E27" s="55"/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19999.82</v>
      </c>
      <c r="C28" s="64">
        <v>0</v>
      </c>
      <c r="D28" s="30">
        <v>19999.82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275695.2</v>
      </c>
      <c r="C29" s="56">
        <v>0</v>
      </c>
      <c r="D29" s="30">
        <v>275695.2</v>
      </c>
      <c r="E29" s="30"/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0</v>
      </c>
      <c r="C30" s="56">
        <v>0</v>
      </c>
      <c r="D30" s="52"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0</v>
      </c>
      <c r="C31" s="64">
        <v>0</v>
      </c>
      <c r="D31" s="30"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224908</v>
      </c>
      <c r="C32" s="56">
        <v>0</v>
      </c>
      <c r="D32" s="30">
        <v>224908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2988.74</v>
      </c>
      <c r="C33" s="56">
        <v>0</v>
      </c>
      <c r="D33" s="30">
        <v>2988.74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2071352</v>
      </c>
      <c r="C34" s="64">
        <v>928482</v>
      </c>
      <c r="D34" s="30">
        <v>1142870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>
        <v>0</v>
      </c>
      <c r="E35" s="52"/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>C36+D36+E36</f>
        <v>777558.64</v>
      </c>
      <c r="C36" s="65">
        <v>0</v>
      </c>
      <c r="D36" s="30">
        <v>777558.64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f>C37+D37</f>
        <v>2202000</v>
      </c>
      <c r="C37" s="55">
        <v>1497000</v>
      </c>
      <c r="D37" s="54">
        <f>+D38+D39+D40+D41+D42+D43+D44</f>
        <v>705000</v>
      </c>
      <c r="E37" s="55"/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2202000</v>
      </c>
      <c r="C38" s="52">
        <v>1497000</v>
      </c>
      <c r="D38" s="52">
        <v>705000</v>
      </c>
      <c r="E38" s="52"/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78">
        <v>0</v>
      </c>
      <c r="D39" s="78">
        <v>0</v>
      </c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77">
        <f t="shared" si="2"/>
        <v>0</v>
      </c>
      <c r="D40" s="78">
        <v>0</v>
      </c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77">
        <f t="shared" si="3"/>
        <v>0</v>
      </c>
      <c r="D41" s="78">
        <v>0</v>
      </c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77">
        <f t="shared" si="3"/>
        <v>0</v>
      </c>
      <c r="D42" s="78">
        <v>0</v>
      </c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77">
        <f t="shared" si="3"/>
        <v>0</v>
      </c>
      <c r="D43" s="78">
        <v>0</v>
      </c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77">
        <f t="shared" si="3"/>
        <v>0</v>
      </c>
      <c r="D44" s="78">
        <v>0</v>
      </c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55">
        <v>0</v>
      </c>
      <c r="E45" s="30"/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77">
        <f t="shared" si="3"/>
        <v>0</v>
      </c>
      <c r="D46" s="78">
        <v>0</v>
      </c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77">
        <f t="shared" si="3"/>
        <v>0</v>
      </c>
      <c r="D47" s="78">
        <v>0</v>
      </c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77">
        <f t="shared" si="3"/>
        <v>0</v>
      </c>
      <c r="D48" s="78">
        <v>0</v>
      </c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77">
        <f t="shared" si="3"/>
        <v>0</v>
      </c>
      <c r="D49" s="78">
        <v>0</v>
      </c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77">
        <f t="shared" si="3"/>
        <v>0</v>
      </c>
      <c r="D50" s="78">
        <v>0</v>
      </c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77">
        <f t="shared" si="3"/>
        <v>0</v>
      </c>
      <c r="D51" s="78">
        <v>0</v>
      </c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77">
        <f t="shared" si="3"/>
        <v>0</v>
      </c>
      <c r="D52" s="78">
        <v>0</v>
      </c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f>C53+D53</f>
        <v>632102.41999999993</v>
      </c>
      <c r="C53" s="62">
        <v>0</v>
      </c>
      <c r="D53" s="69">
        <f>D54+D55+D56+D57+D58+D59+D60+D61+D62</f>
        <v>632102.41999999993</v>
      </c>
      <c r="E53" s="55"/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77">
        <f>C54+D54+E54+F54+G54+H54+I54+J54+K54+L54+M54+N54</f>
        <v>566987.1</v>
      </c>
      <c r="C54" s="77">
        <f>D54+E54+F54+G54+H54+I54+J54+K54+L54+M54+N54+O54</f>
        <v>283493.55</v>
      </c>
      <c r="D54" s="30">
        <v>283493.55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77">
        <v>0</v>
      </c>
      <c r="D55" s="78">
        <v>0</v>
      </c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77">
        <f t="shared" si="4"/>
        <v>0</v>
      </c>
      <c r="D56" s="78">
        <v>0</v>
      </c>
      <c r="E56" s="30"/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77">
        <f>D57+E57+F57+G57+H57+I57+J57+K57+L57+M57+N57+O57</f>
        <v>0</v>
      </c>
      <c r="D57" s="78">
        <v>0</v>
      </c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7">
        <f>C58+D58+E58+F58+G58+H58+I58+J58+K58+L58+M58+N58</f>
        <v>697217.74</v>
      </c>
      <c r="C58" s="77">
        <f>D58+E58+F58+G58+H58+I58+J58+K58+L58+M58+N58+O58</f>
        <v>348608.87</v>
      </c>
      <c r="D58" s="30">
        <v>348608.87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77">
        <f t="shared" si="4"/>
        <v>0</v>
      </c>
      <c r="D59" s="78">
        <v>0</v>
      </c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77">
        <f t="shared" si="4"/>
        <v>0</v>
      </c>
      <c r="D60" s="78">
        <v>0</v>
      </c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77">
        <f t="shared" si="4"/>
        <v>0</v>
      </c>
      <c r="D61" s="78">
        <v>0</v>
      </c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77">
        <f>D62+E62+F62+G62+H62+I62+J62+K62+L62+M62+N62+O62</f>
        <v>0</v>
      </c>
      <c r="D62" s="78"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>
        <f>D64+D65+D66+D67</f>
        <v>0</v>
      </c>
      <c r="E63" s="55"/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77">
        <f>D64+E64+F64+G64+H64+I64+J64+K64+L64+M64+N64+O64</f>
        <v>0</v>
      </c>
      <c r="D64" s="78">
        <v>0</v>
      </c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77">
        <f>D65+E65+F65+G65+H65+I65+J65+K65+L65+M65+N65+O65</f>
        <v>0</v>
      </c>
      <c r="D65" s="78">
        <v>0</v>
      </c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77">
        <f t="shared" si="4"/>
        <v>0</v>
      </c>
      <c r="D66" s="78">
        <v>0</v>
      </c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77">
        <f t="shared" si="4"/>
        <v>0</v>
      </c>
      <c r="D67" s="78">
        <v>0</v>
      </c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55">
        <f>D69+D70</f>
        <v>0</v>
      </c>
      <c r="E68" s="52"/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77">
        <f t="shared" si="4"/>
        <v>0</v>
      </c>
      <c r="D69" s="30">
        <v>0</v>
      </c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77">
        <f t="shared" si="4"/>
        <v>0</v>
      </c>
      <c r="D70" s="30">
        <v>0</v>
      </c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55">
        <f>D72+D73+D74</f>
        <v>0</v>
      </c>
      <c r="E71" s="52"/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77">
        <f t="shared" si="4"/>
        <v>0</v>
      </c>
      <c r="D72" s="30">
        <v>0</v>
      </c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77">
        <f t="shared" si="4"/>
        <v>0</v>
      </c>
      <c r="D73" s="30">
        <v>0</v>
      </c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77">
        <f t="shared" si="4"/>
        <v>0</v>
      </c>
      <c r="D74" s="30">
        <v>0</v>
      </c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B10</f>
        <v>29003336.990000002</v>
      </c>
      <c r="C75" s="63">
        <f>C10</f>
        <v>13082753.040000001</v>
      </c>
      <c r="D75" s="68">
        <f>D10</f>
        <v>15920583.949999999</v>
      </c>
      <c r="E75" s="68"/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>B75+B86</f>
        <v>29003336.990000002</v>
      </c>
      <c r="C88" s="67">
        <f>C75+C86</f>
        <v>13082753.040000001</v>
      </c>
      <c r="D88" s="67">
        <f>D75+D86</f>
        <v>15920583.949999999</v>
      </c>
      <c r="E88" s="67">
        <f t="shared" ref="B88:N88" si="5">E10</f>
        <v>0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B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2024-03-05T17:56:17Z</dcterms:modified>
</cp:coreProperties>
</file>