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SEPTIEM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3" l="1"/>
  <c r="K53" i="3"/>
  <c r="K45" i="3"/>
  <c r="K37" i="3"/>
  <c r="K27" i="3"/>
  <c r="K17" i="3"/>
  <c r="K11" i="3"/>
  <c r="K10" i="3" l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<sst xmlns="http://schemas.openxmlformats.org/spreadsheetml/2006/main" count="201" uniqueCount="116">
  <si>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</si>
  <si>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</si>
  <si>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</si>
  <si>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</si>
  <si>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</si>
  <si>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</si>
  <si>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</si>
  <si>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</si>
  <si>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</si>
  <si>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</si>
  <si>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</si>
  <si>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</si>
  <si>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</si>
  <si>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</si>
  <si>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</si>
  <si>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</si>
  <si>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</si>
  <si>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</si>
  <si>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</si>
  <si>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</si>
  <si>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</si>
  <si>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</si>
  <si>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</si>
  <si>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</si>
  <si>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</si>
  <si>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</si>
  <si>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</si>
  <si>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</si>
  <si>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</si>
  <si>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</si>
  <si>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</si>
  <si>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</si>
  <si>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</si>
  <si>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</si>
  <si>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</si>
  <si>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</si>
  <si>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</si>
  <si>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</si>
  <si>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</si>
  <si>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</si>
  <si>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</si>
  <si>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</si>
  <si>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</si>
  <si>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</si>
  <si>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</si>
  <si>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</si>
  <si>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</si>
  <si>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</si>
  <si>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</si>
  <si>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</si>
  <si>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</si>
  <si>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</si>
  <si>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</si>
  <si>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</si>
  <si>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</si>
  <si>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</si>
  <si>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</si>
  <si>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</si>
  <si>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</si>
  <si>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</si>
  <si>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</si>
  <si>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</si>
  <si>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</si>
  <si>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</si>
  <si>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</si>
  <si>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</si>
  <si>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</si>
  <si>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</si>
  <si>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</si>
  <si>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</si>
  <si>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</si>
  <si>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</si>
  <si>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</si>
  <si>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</si>
  <si>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</si>
  <si>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</si>
  <si>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</si>
  <si>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</si>
  <si>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</si>
  <si>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</si>
  <si>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</si>
  <si>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</si>
  <si>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</si>
  <si>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</si>
  <si>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</si>
  <si>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</si>
  <si>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</si>
  <si>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</si>
  <si>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</si>
  <si>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</si>
  <si>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</si>
  <si>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</si>
  <si>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</si>
  <si>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</si>
  <si>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</si>
  <si>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</si>
  <si>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</si>
  <si>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</si>
  <si>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</si>
  <si>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</si>
  <si>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</si>
  <si>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</si>
  <si>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</si>
  <si>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</si>
  <si>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</si>
  <si>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</si>
  <si>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</si>
  <si>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</si>
  <si>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</si>
  <si>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</si>
  <si>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</si>
  <si>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</si>
  <si>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</si>
  <si>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Seccion Contabilidad</t>
  </si>
  <si>
    <t>Dr. Carlos Modesto Guzman Valerio</t>
  </si>
  <si>
    <t>AL 30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</si>
</sst>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150506159.73000002</c:v>
                </c:pt>
                <c:pt idx="1">
                  <c:v>93854865.86999999</c:v>
                </c:pt>
                <c:pt idx="2">
                  <c:v>76490144.680000007</c:v>
                </c:pt>
                <c:pt idx="3">
                  <c:v>6898237.0499999998</c:v>
                </c:pt>
                <c:pt idx="4">
                  <c:v>0</c:v>
                </c:pt>
                <c:pt idx="5">
                  <c:v>0</c:v>
                </c:pt>
                <c:pt idx="6">
                  <c:v>10466484.139999999</c:v>
                </c:pt>
                <c:pt idx="7">
                  <c:v>17753916.529999997</c:v>
                </c:pt>
                <c:pt idx="8">
                  <c:v>5261703.4600000009</c:v>
                </c:pt>
                <c:pt idx="9">
                  <c:v>1211800.3</c:v>
                </c:pt>
                <c:pt idx="10">
                  <c:v>1847832.5</c:v>
                </c:pt>
                <c:pt idx="11">
                  <c:v>27600</c:v>
                </c:pt>
                <c:pt idx="12">
                  <c:v>4178470.5</c:v>
                </c:pt>
                <c:pt idx="13">
                  <c:v>1405905.25</c:v>
                </c:pt>
                <c:pt idx="14">
                  <c:v>1917130.71</c:v>
                </c:pt>
                <c:pt idx="15">
                  <c:v>638033.44000000006</c:v>
                </c:pt>
                <c:pt idx="16">
                  <c:v>1265440.3699999999</c:v>
                </c:pt>
                <c:pt idx="17">
                  <c:v>19405097.259999998</c:v>
                </c:pt>
                <c:pt idx="18">
                  <c:v>1364466.82</c:v>
                </c:pt>
                <c:pt idx="19">
                  <c:v>780599.55999999994</c:v>
                </c:pt>
                <c:pt idx="20">
                  <c:v>348039.74</c:v>
                </c:pt>
                <c:pt idx="21">
                  <c:v>1282261.3999999999</c:v>
                </c:pt>
                <c:pt idx="22">
                  <c:v>274565.56</c:v>
                </c:pt>
                <c:pt idx="23">
                  <c:v>354254.29</c:v>
                </c:pt>
                <c:pt idx="24">
                  <c:v>10502599.789999999</c:v>
                </c:pt>
                <c:pt idx="25">
                  <c:v>0</c:v>
                </c:pt>
                <c:pt idx="26">
                  <c:v>4498310.0999999996</c:v>
                </c:pt>
                <c:pt idx="27">
                  <c:v>12759500</c:v>
                </c:pt>
                <c:pt idx="28">
                  <c:v>12759500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3190214.55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3660071.3600000003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3542565.5200000005</c:v>
                </c:pt>
                <c:pt idx="54">
                  <c:v>2115002.87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150506159.73000002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1830035.6800000002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3" sqref="A3:N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150506159.73000002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93854865.86999999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>
        <f>I12+I13+I14+I15+I16</f>
        <v>14385826.98</v>
      </c>
      <c r="J11" s="15">
        <f>J12+J13+J14+J15+J16</f>
        <v>9321708.459999999</v>
      </c>
      <c r="K11" s="54">
        <f>K12+K13+K14+K15+K16</f>
        <v>9121149.5099999998</v>
      </c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76490144.680000007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6898237.0499999998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M14" s="6"/>
      <c r="N14" s="30"/>
    </row>
    <row r="15" spans="1:18" ht="25.5" x14ac:dyDescent="0.25">
      <c r="A15" s="17" t="s">
        <v>5</v>
      </c>
      <c r="B15" s="61">
        <f t="shared" ref="B15" si="2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10466484.139999999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17753916.529999997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6">
        <f>I18+I19+I20+I21+I22+I23+I24+I25+I26</f>
        <v>1979625.2799999998</v>
      </c>
      <c r="J17" s="16">
        <f>J18+J19+J20+J21+J22+J23+J24+J25+J26</f>
        <v>1998269.13</v>
      </c>
      <c r="K17" s="16">
        <f>K18+K19+K20+K21+K22+K23+K24+K25+K26</f>
        <v>1267852.79</v>
      </c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3">C18+D18+E18+F18+G18+H18+I18+J18+K18+L18+M18+N18</f>
        <v>5261703.4600000009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/>
      <c r="M18" s="30"/>
      <c r="N18" s="30"/>
    </row>
    <row r="19" spans="1:17" ht="25.5" x14ac:dyDescent="0.25">
      <c r="A19" s="17" t="s">
        <v>9</v>
      </c>
      <c r="B19" s="61">
        <f t="shared" si="3"/>
        <v>1211800.3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/>
      <c r="M19" s="30"/>
      <c r="N19" s="30"/>
    </row>
    <row r="20" spans="1:17" ht="15" x14ac:dyDescent="0.25">
      <c r="A20" s="17" t="s">
        <v>10</v>
      </c>
      <c r="B20" s="61">
        <f t="shared" si="3"/>
        <v>1847832.5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3"/>
        <v>27600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/>
      <c r="M21" s="30"/>
      <c r="N21" s="30"/>
    </row>
    <row r="22" spans="1:17" ht="15" x14ac:dyDescent="0.25">
      <c r="A22" s="17" t="s">
        <v>12</v>
      </c>
      <c r="B22" s="61">
        <f t="shared" si="3"/>
        <v>4178470.5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/>
      <c r="M22" s="30"/>
      <c r="N22" s="30"/>
    </row>
    <row r="23" spans="1:17" ht="15" x14ac:dyDescent="0.25">
      <c r="A23" s="17" t="s">
        <v>13</v>
      </c>
      <c r="B23" s="61">
        <f t="shared" si="3"/>
        <v>1405905.25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/>
      <c r="M23" s="30"/>
      <c r="N23" s="30"/>
    </row>
    <row r="24" spans="1:17" ht="38.25" x14ac:dyDescent="0.25">
      <c r="A24" s="17" t="s">
        <v>14</v>
      </c>
      <c r="B24" s="61">
        <f t="shared" si="3"/>
        <v>1917130.71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/>
      <c r="M24" s="30"/>
      <c r="N24" s="30"/>
    </row>
    <row r="25" spans="1:17" ht="25.5" x14ac:dyDescent="0.25">
      <c r="A25" s="17" t="s">
        <v>15</v>
      </c>
      <c r="B25" s="61">
        <f t="shared" si="3"/>
        <v>638033.44000000006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/>
      <c r="M25" s="30"/>
      <c r="N25" s="30"/>
    </row>
    <row r="26" spans="1:17" ht="25.5" x14ac:dyDescent="0.25">
      <c r="A26" s="17" t="s">
        <v>39</v>
      </c>
      <c r="B26" s="61">
        <f t="shared" si="3"/>
        <v>1265440.3699999999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19405097.259999998</v>
      </c>
      <c r="C27" s="65">
        <f t="shared" ref="C27:J27" si="4">C28+C29+C30+C31+C32+C33+C34+C35+C36</f>
        <v>928482</v>
      </c>
      <c r="D27" s="53">
        <f t="shared" si="4"/>
        <v>2444020.4</v>
      </c>
      <c r="E27" s="54">
        <f t="shared" si="4"/>
        <v>4547600.1099999994</v>
      </c>
      <c r="F27" s="16">
        <f t="shared" si="4"/>
        <v>2184450.7400000002</v>
      </c>
      <c r="G27" s="12">
        <f t="shared" si="4"/>
        <v>1834856.4300000002</v>
      </c>
      <c r="H27" s="16">
        <f t="shared" si="4"/>
        <v>1536625.6800000002</v>
      </c>
      <c r="I27" s="16">
        <f t="shared" si="4"/>
        <v>3738748.6100000003</v>
      </c>
      <c r="J27" s="16">
        <f t="shared" si="4"/>
        <v>1164431.29</v>
      </c>
      <c r="K27" s="15">
        <f>K28+K29+K30++K31+K32+K33+K34+K35+K36</f>
        <v>1025882</v>
      </c>
      <c r="L27" s="15"/>
      <c r="M27" s="16"/>
      <c r="N27" s="16"/>
    </row>
    <row r="28" spans="1:17" ht="25.5" x14ac:dyDescent="0.25">
      <c r="A28" s="17" t="s">
        <v>17</v>
      </c>
      <c r="B28" s="61">
        <f t="shared" ref="B28:C40" si="5">C28+D28+E28+F28+G28+H28+I28+J28+K28+L28+M28+N28</f>
        <v>1364466.82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/>
      <c r="M28" s="30"/>
      <c r="N28" s="30"/>
    </row>
    <row r="29" spans="1:17" ht="15" x14ac:dyDescent="0.25">
      <c r="A29" s="17" t="s">
        <v>18</v>
      </c>
      <c r="B29" s="61">
        <f t="shared" si="5"/>
        <v>780599.55999999994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/>
      <c r="M29" s="30"/>
      <c r="N29" s="30"/>
    </row>
    <row r="30" spans="1:17" ht="25.5" x14ac:dyDescent="0.25">
      <c r="A30" s="17" t="s">
        <v>19</v>
      </c>
      <c r="B30" s="61">
        <f t="shared" si="5"/>
        <v>348039.74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/>
      <c r="M30" s="30"/>
      <c r="N30" s="30"/>
    </row>
    <row r="31" spans="1:17" ht="15" x14ac:dyDescent="0.25">
      <c r="A31" s="17" t="s">
        <v>20</v>
      </c>
      <c r="B31" s="61">
        <f t="shared" si="5"/>
        <v>1282261.3999999999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/>
      <c r="M31" s="30"/>
      <c r="N31" s="30"/>
    </row>
    <row r="32" spans="1:17" ht="25.5" x14ac:dyDescent="0.25">
      <c r="A32" s="17" t="s">
        <v>21</v>
      </c>
      <c r="B32" s="61">
        <f t="shared" si="5"/>
        <v>274565.56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/>
      <c r="M32" s="30"/>
      <c r="N32" s="30"/>
    </row>
    <row r="33" spans="1:14" ht="25.5" x14ac:dyDescent="0.25">
      <c r="A33" s="17" t="s">
        <v>22</v>
      </c>
      <c r="B33" s="61">
        <f t="shared" si="5"/>
        <v>354254.29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/>
      <c r="M33" s="30"/>
      <c r="N33" s="30"/>
    </row>
    <row r="34" spans="1:14" ht="25.5" x14ac:dyDescent="0.25">
      <c r="A34" s="17" t="s">
        <v>23</v>
      </c>
      <c r="B34" s="61">
        <f t="shared" si="5"/>
        <v>10502599.789999999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/>
      <c r="M34" s="30"/>
      <c r="N34" s="30"/>
    </row>
    <row r="35" spans="1:14" ht="38.25" x14ac:dyDescent="0.25">
      <c r="A35" s="17" t="s">
        <v>40</v>
      </c>
      <c r="B35" s="61">
        <f t="shared" si="5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4498310.0999999996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12759500</v>
      </c>
      <c r="C37" s="54">
        <v>1497000</v>
      </c>
      <c r="D37" s="53">
        <f>+D38+D39+D40+D41+D42+D43+D44</f>
        <v>705000</v>
      </c>
      <c r="E37" s="54">
        <f t="shared" ref="E37:J37" si="6">E38+E39+E40+E41+E42+E43+E44</f>
        <v>2078000</v>
      </c>
      <c r="F37" s="16">
        <f t="shared" si="6"/>
        <v>1719000</v>
      </c>
      <c r="G37" s="16">
        <f t="shared" si="6"/>
        <v>1495500</v>
      </c>
      <c r="H37" s="54">
        <f t="shared" si="6"/>
        <v>1500000</v>
      </c>
      <c r="I37" s="54">
        <f t="shared" si="6"/>
        <v>1500000</v>
      </c>
      <c r="J37" s="54">
        <f t="shared" si="6"/>
        <v>1500000</v>
      </c>
      <c r="K37" s="54">
        <f>K38+K39+K40+K41+K42+K43+K44</f>
        <v>765000</v>
      </c>
      <c r="L37" s="16"/>
      <c r="M37" s="16"/>
      <c r="N37" s="16"/>
    </row>
    <row r="38" spans="1:14" ht="25.5" x14ac:dyDescent="0.25">
      <c r="A38" s="17" t="s">
        <v>26</v>
      </c>
      <c r="B38" s="73">
        <f t="shared" si="5"/>
        <v>12759500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/>
      <c r="M38" s="6"/>
      <c r="N38" s="6"/>
    </row>
    <row r="39" spans="1:14" ht="25.5" x14ac:dyDescent="0.25">
      <c r="A39" s="17" t="s">
        <v>41</v>
      </c>
      <c r="B39" s="61">
        <f t="shared" si="5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/>
      <c r="M39" s="30"/>
      <c r="N39" s="30"/>
    </row>
    <row r="40" spans="1:14" ht="25.5" x14ac:dyDescent="0.25">
      <c r="A40" s="17" t="s">
        <v>42</v>
      </c>
      <c r="B40" s="61">
        <f t="shared" si="5"/>
        <v>0</v>
      </c>
      <c r="C40" s="71">
        <f t="shared" si="5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/>
      <c r="M40" s="30"/>
      <c r="N40" s="30"/>
    </row>
    <row r="41" spans="1:14" ht="25.5" x14ac:dyDescent="0.25">
      <c r="A41" s="17" t="s">
        <v>43</v>
      </c>
      <c r="B41" s="61">
        <f t="shared" ref="B41:C52" si="7">C41+D41+E41+F41+G41+H41+I41+J41+K41+L41+M41+N41</f>
        <v>0</v>
      </c>
      <c r="C41" s="71">
        <f t="shared" si="7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/>
      <c r="M41" s="30"/>
      <c r="N41" s="30"/>
    </row>
    <row r="42" spans="1:14" ht="25.5" x14ac:dyDescent="0.25">
      <c r="A42" s="17" t="s">
        <v>44</v>
      </c>
      <c r="B42" s="61">
        <f t="shared" si="7"/>
        <v>0</v>
      </c>
      <c r="C42" s="71">
        <f t="shared" si="7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/>
      <c r="M42" s="30"/>
      <c r="N42" s="30"/>
    </row>
    <row r="43" spans="1:14" ht="25.5" x14ac:dyDescent="0.25">
      <c r="A43" s="17" t="s">
        <v>27</v>
      </c>
      <c r="B43" s="61">
        <f t="shared" si="7"/>
        <v>0</v>
      </c>
      <c r="C43" s="71">
        <f t="shared" si="7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/>
      <c r="M43" s="30"/>
      <c r="N43" s="30"/>
    </row>
    <row r="44" spans="1:14" ht="25.5" x14ac:dyDescent="0.25">
      <c r="A44" s="17" t="s">
        <v>45</v>
      </c>
      <c r="B44" s="61">
        <f t="shared" si="7"/>
        <v>0</v>
      </c>
      <c r="C44" s="71">
        <f t="shared" si="7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/>
      <c r="M44" s="30"/>
      <c r="N44" s="30"/>
    </row>
    <row r="45" spans="1:14" ht="15" x14ac:dyDescent="0.25">
      <c r="A45" s="14" t="s">
        <v>46</v>
      </c>
      <c r="B45" s="61">
        <f t="shared" si="7"/>
        <v>0</v>
      </c>
      <c r="C45" s="61">
        <f t="shared" si="7"/>
        <v>0</v>
      </c>
      <c r="D45" s="54">
        <v>0</v>
      </c>
      <c r="E45" s="54">
        <f t="shared" ref="E45:J45" si="8">E46+E47+E48+E49+E50+E51+E52</f>
        <v>0</v>
      </c>
      <c r="F45" s="54">
        <f t="shared" si="8"/>
        <v>0</v>
      </c>
      <c r="G45" s="54">
        <f t="shared" si="8"/>
        <v>0</v>
      </c>
      <c r="H45" s="54">
        <f t="shared" si="8"/>
        <v>0</v>
      </c>
      <c r="I45" s="54">
        <f t="shared" si="8"/>
        <v>0</v>
      </c>
      <c r="J45" s="54">
        <f t="shared" si="8"/>
        <v>0</v>
      </c>
      <c r="K45" s="18">
        <f>K46+K47+K48+K49+K50+K51+K52</f>
        <v>0</v>
      </c>
      <c r="L45" s="18"/>
      <c r="M45" s="30"/>
      <c r="N45" s="30"/>
    </row>
    <row r="46" spans="1:14" ht="25.5" x14ac:dyDescent="0.25">
      <c r="A46" s="17" t="s">
        <v>47</v>
      </c>
      <c r="B46" s="61">
        <f t="shared" si="7"/>
        <v>0</v>
      </c>
      <c r="C46" s="71">
        <f t="shared" si="7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/>
      <c r="M46" s="30"/>
      <c r="N46" s="30"/>
    </row>
    <row r="47" spans="1:14" ht="25.5" x14ac:dyDescent="0.25">
      <c r="A47" s="17" t="s">
        <v>48</v>
      </c>
      <c r="B47" s="61">
        <f t="shared" si="7"/>
        <v>0</v>
      </c>
      <c r="C47" s="71">
        <f t="shared" si="7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/>
      <c r="M47" s="30"/>
      <c r="N47" s="30"/>
    </row>
    <row r="48" spans="1:14" ht="25.5" x14ac:dyDescent="0.25">
      <c r="A48" s="17" t="s">
        <v>49</v>
      </c>
      <c r="B48" s="61">
        <f t="shared" si="7"/>
        <v>0</v>
      </c>
      <c r="C48" s="71">
        <f t="shared" si="7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/>
      <c r="M48" s="30"/>
      <c r="N48" s="30"/>
    </row>
    <row r="49" spans="1:14" ht="25.5" x14ac:dyDescent="0.25">
      <c r="A49" s="17" t="s">
        <v>50</v>
      </c>
      <c r="B49" s="61">
        <f t="shared" si="7"/>
        <v>0</v>
      </c>
      <c r="C49" s="71">
        <f t="shared" si="7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/>
      <c r="M49" s="30"/>
      <c r="N49" s="30"/>
    </row>
    <row r="50" spans="1:14" ht="25.5" x14ac:dyDescent="0.25">
      <c r="A50" s="17" t="s">
        <v>51</v>
      </c>
      <c r="B50" s="61">
        <f t="shared" si="7"/>
        <v>0</v>
      </c>
      <c r="C50" s="71">
        <f t="shared" si="7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/>
      <c r="M50" s="30"/>
      <c r="N50" s="30"/>
    </row>
    <row r="51" spans="1:14" ht="25.5" x14ac:dyDescent="0.25">
      <c r="A51" s="17" t="s">
        <v>52</v>
      </c>
      <c r="B51" s="61">
        <f t="shared" si="7"/>
        <v>0</v>
      </c>
      <c r="C51" s="71">
        <f t="shared" si="7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/>
      <c r="M51" s="30"/>
      <c r="N51" s="30"/>
    </row>
    <row r="52" spans="1:14" ht="25.5" x14ac:dyDescent="0.25">
      <c r="A52" s="17" t="s">
        <v>53</v>
      </c>
      <c r="B52" s="61">
        <f t="shared" si="7"/>
        <v>0</v>
      </c>
      <c r="C52" s="71">
        <f t="shared" si="7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3190214.55</v>
      </c>
      <c r="C53" s="61">
        <v>0</v>
      </c>
      <c r="D53" s="68">
        <f t="shared" ref="D53:J53" si="9">D54+D55+D56+D57+D58+D59+D60+D61+D62</f>
        <v>632102.41999999993</v>
      </c>
      <c r="E53" s="54">
        <f t="shared" si="9"/>
        <v>22361</v>
      </c>
      <c r="F53" s="16">
        <f t="shared" si="9"/>
        <v>951871.36999999988</v>
      </c>
      <c r="G53" s="16">
        <f t="shared" si="9"/>
        <v>1227802.8400000001</v>
      </c>
      <c r="H53" s="54">
        <f t="shared" si="9"/>
        <v>293576.92</v>
      </c>
      <c r="I53" s="54">
        <f t="shared" si="9"/>
        <v>0</v>
      </c>
      <c r="J53" s="54">
        <f t="shared" si="9"/>
        <v>62500</v>
      </c>
      <c r="K53" s="54">
        <f>K54+K55+K56+K57+K58+K59+K60+K61+K62</f>
        <v>0</v>
      </c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/>
      <c r="M55" s="30"/>
      <c r="N55" s="30"/>
    </row>
    <row r="56" spans="1:14" ht="25.5" x14ac:dyDescent="0.25">
      <c r="A56" s="17" t="s">
        <v>31</v>
      </c>
      <c r="B56" s="61">
        <f t="shared" ref="B56:C74" si="10">C56+D56+E56+F56+G56+H56+I56+J56+K56+L56+M56+N56</f>
        <v>427200.12</v>
      </c>
      <c r="C56" s="71">
        <f t="shared" si="10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3660071.3600000003</v>
      </c>
      <c r="C58" s="71">
        <f>D58+E58+F58+G58+H58+I58+J58+K58+L58+M58+N58+O58</f>
        <v>1830035.6800000002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/>
      <c r="M58" s="30"/>
      <c r="N58" s="30"/>
    </row>
    <row r="59" spans="1:14" ht="15" x14ac:dyDescent="0.25">
      <c r="A59" s="17" t="s">
        <v>54</v>
      </c>
      <c r="B59" s="61">
        <f t="shared" si="10"/>
        <v>0</v>
      </c>
      <c r="C59" s="71">
        <f t="shared" si="10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/>
      <c r="M59" s="30"/>
      <c r="N59" s="6"/>
    </row>
    <row r="60" spans="1:14" ht="15" x14ac:dyDescent="0.25">
      <c r="A60" s="17" t="s">
        <v>55</v>
      </c>
      <c r="B60" s="61">
        <f t="shared" si="10"/>
        <v>0</v>
      </c>
      <c r="C60" s="71">
        <f t="shared" si="10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/>
      <c r="M60" s="30"/>
      <c r="N60" s="6"/>
    </row>
    <row r="61" spans="1:14" ht="15" x14ac:dyDescent="0.25">
      <c r="A61" s="17" t="s">
        <v>34</v>
      </c>
      <c r="B61" s="61">
        <f t="shared" si="10"/>
        <v>0</v>
      </c>
      <c r="C61" s="71">
        <f t="shared" si="10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/>
      <c r="M62" s="30"/>
      <c r="N62" s="16"/>
    </row>
    <row r="63" spans="1:14" ht="15" x14ac:dyDescent="0.25">
      <c r="A63" s="14" t="s">
        <v>57</v>
      </c>
      <c r="B63" s="61">
        <f t="shared" si="10"/>
        <v>3542565.5200000005</v>
      </c>
      <c r="C63" s="61">
        <v>0</v>
      </c>
      <c r="D63" s="54">
        <f t="shared" ref="D63:J63" si="11">D64+D65+D66+D67</f>
        <v>0</v>
      </c>
      <c r="E63" s="54">
        <f t="shared" si="11"/>
        <v>0</v>
      </c>
      <c r="F63" s="16">
        <f t="shared" si="11"/>
        <v>0</v>
      </c>
      <c r="G63" s="16">
        <f t="shared" si="11"/>
        <v>0</v>
      </c>
      <c r="H63" s="16">
        <f t="shared" si="11"/>
        <v>638302.03</v>
      </c>
      <c r="I63" s="16">
        <f t="shared" si="11"/>
        <v>2904263.49</v>
      </c>
      <c r="J63" s="16">
        <f t="shared" si="11"/>
        <v>0</v>
      </c>
      <c r="K63" s="54">
        <v>0</v>
      </c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1427562.65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/>
      <c r="M65" s="30"/>
      <c r="N65" s="30"/>
    </row>
    <row r="66" spans="1:14" ht="25.5" x14ac:dyDescent="0.25">
      <c r="A66" s="17" t="s">
        <v>60</v>
      </c>
      <c r="B66" s="61">
        <f t="shared" si="10"/>
        <v>0</v>
      </c>
      <c r="C66" s="71">
        <f t="shared" si="10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/>
      <c r="M66" s="30"/>
      <c r="N66" s="30"/>
    </row>
    <row r="67" spans="1:14" ht="38.25" x14ac:dyDescent="0.25">
      <c r="A67" s="17" t="s">
        <v>61</v>
      </c>
      <c r="B67" s="61">
        <f t="shared" si="10"/>
        <v>0</v>
      </c>
      <c r="C67" s="71">
        <f t="shared" si="10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/>
      <c r="M67" s="30"/>
      <c r="N67" s="30"/>
    </row>
    <row r="68" spans="1:14" ht="25.5" x14ac:dyDescent="0.25">
      <c r="A68" s="14" t="s">
        <v>62</v>
      </c>
      <c r="B68" s="61">
        <f t="shared" si="10"/>
        <v>0</v>
      </c>
      <c r="C68" s="61">
        <f t="shared" si="10"/>
        <v>0</v>
      </c>
      <c r="D68" s="54">
        <f t="shared" ref="D68:I68" si="12">D69+D70</f>
        <v>0</v>
      </c>
      <c r="E68" s="54">
        <f t="shared" si="12"/>
        <v>0</v>
      </c>
      <c r="F68" s="54">
        <f t="shared" si="12"/>
        <v>0</v>
      </c>
      <c r="G68" s="16">
        <f t="shared" si="12"/>
        <v>0</v>
      </c>
      <c r="H68" s="16">
        <f t="shared" si="12"/>
        <v>0</v>
      </c>
      <c r="I68" s="16">
        <f t="shared" si="12"/>
        <v>0</v>
      </c>
      <c r="J68" s="16">
        <f t="shared" ref="J68" si="13">J69+J70</f>
        <v>0</v>
      </c>
      <c r="K68" s="30">
        <v>0</v>
      </c>
      <c r="L68" s="30"/>
      <c r="M68" s="30"/>
      <c r="N68" s="30"/>
    </row>
    <row r="69" spans="1:14" ht="15" x14ac:dyDescent="0.25">
      <c r="A69" s="17" t="s">
        <v>63</v>
      </c>
      <c r="B69" s="61">
        <f t="shared" si="10"/>
        <v>0</v>
      </c>
      <c r="C69" s="71">
        <f t="shared" si="10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/>
      <c r="M69" s="30"/>
      <c r="N69" s="30"/>
    </row>
    <row r="70" spans="1:14" ht="25.5" x14ac:dyDescent="0.25">
      <c r="A70" s="17" t="s">
        <v>64</v>
      </c>
      <c r="B70" s="61">
        <f t="shared" si="10"/>
        <v>0</v>
      </c>
      <c r="C70" s="71">
        <f t="shared" si="10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/>
      <c r="M70" s="30"/>
      <c r="N70" s="30"/>
    </row>
    <row r="71" spans="1:14" ht="15" x14ac:dyDescent="0.25">
      <c r="A71" s="14" t="s">
        <v>65</v>
      </c>
      <c r="B71" s="61">
        <f t="shared" si="10"/>
        <v>0</v>
      </c>
      <c r="C71" s="61">
        <f t="shared" si="10"/>
        <v>0</v>
      </c>
      <c r="D71" s="54">
        <f t="shared" ref="D71:I71" si="14">D72+D73+D74</f>
        <v>0</v>
      </c>
      <c r="E71" s="54">
        <f t="shared" si="14"/>
        <v>0</v>
      </c>
      <c r="F71" s="54">
        <f t="shared" si="14"/>
        <v>0</v>
      </c>
      <c r="G71" s="16">
        <f t="shared" si="14"/>
        <v>0</v>
      </c>
      <c r="H71" s="16">
        <f t="shared" si="14"/>
        <v>0</v>
      </c>
      <c r="I71" s="16">
        <f t="shared" si="14"/>
        <v>0</v>
      </c>
      <c r="J71" s="16">
        <f t="shared" ref="J71" si="15">J72+J73+J74</f>
        <v>0</v>
      </c>
      <c r="K71" s="30">
        <v>0</v>
      </c>
      <c r="L71" s="30"/>
      <c r="M71" s="30"/>
      <c r="N71" s="30"/>
    </row>
    <row r="72" spans="1:14" ht="25.5" x14ac:dyDescent="0.25">
      <c r="A72" s="17" t="s">
        <v>66</v>
      </c>
      <c r="B72" s="61">
        <f t="shared" si="10"/>
        <v>0</v>
      </c>
      <c r="C72" s="71">
        <f t="shared" si="10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/>
      <c r="M72" s="30"/>
      <c r="N72" s="30"/>
    </row>
    <row r="73" spans="1:14" ht="25.5" x14ac:dyDescent="0.25">
      <c r="A73" s="17" t="s">
        <v>67</v>
      </c>
      <c r="B73" s="61">
        <f t="shared" si="10"/>
        <v>0</v>
      </c>
      <c r="C73" s="71">
        <f t="shared" si="10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/>
      <c r="M73" s="30"/>
      <c r="N73" s="30"/>
    </row>
    <row r="74" spans="1:14" ht="25.5" x14ac:dyDescent="0.25">
      <c r="A74" s="17" t="s">
        <v>68</v>
      </c>
      <c r="B74" s="61">
        <f t="shared" si="10"/>
        <v>0</v>
      </c>
      <c r="C74" s="71">
        <f t="shared" si="10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/>
      <c r="M74" s="30"/>
      <c r="N74" s="30"/>
    </row>
    <row r="75" spans="1:14" ht="15" x14ac:dyDescent="0.2">
      <c r="A75" s="20" t="s">
        <v>35</v>
      </c>
      <c r="B75" s="62">
        <f t="shared" ref="B75:I75" si="16">B10</f>
        <v>150506159.73000002</v>
      </c>
      <c r="C75" s="62">
        <f t="shared" si="16"/>
        <v>13082753.040000001</v>
      </c>
      <c r="D75" s="67">
        <f t="shared" si="16"/>
        <v>15920583.949999999</v>
      </c>
      <c r="E75" s="67">
        <f t="shared" si="16"/>
        <v>18261665.949999999</v>
      </c>
      <c r="F75" s="67">
        <f t="shared" si="16"/>
        <v>16792900.059999999</v>
      </c>
      <c r="G75" s="67">
        <f t="shared" si="16"/>
        <v>18535196.419999998</v>
      </c>
      <c r="H75" s="67">
        <f t="shared" si="16"/>
        <v>17177802.77</v>
      </c>
      <c r="I75" s="67">
        <f t="shared" si="16"/>
        <v>24508464.359999999</v>
      </c>
      <c r="J75" s="67">
        <f>J10</f>
        <v>14046908.879999999</v>
      </c>
      <c r="K75" s="67">
        <f>K10</f>
        <v>12179884.300000001</v>
      </c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150506159.73000002</v>
      </c>
      <c r="C88" s="66">
        <f>C75+C86</f>
        <v>13082753.040000001</v>
      </c>
      <c r="D88" s="66">
        <f>D75+D86</f>
        <v>15920583.949999999</v>
      </c>
      <c r="E88" s="66">
        <f t="shared" ref="E88:N88" si="17">E10</f>
        <v>18261665.949999999</v>
      </c>
      <c r="F88" s="66">
        <f t="shared" si="17"/>
        <v>16792900.059999999</v>
      </c>
      <c r="G88" s="66">
        <f t="shared" si="17"/>
        <v>18535196.419999998</v>
      </c>
      <c r="H88" s="66">
        <f t="shared" si="17"/>
        <v>17177802.77</v>
      </c>
      <c r="I88" s="66">
        <f t="shared" si="17"/>
        <v>24508464.359999999</v>
      </c>
      <c r="J88" s="66">
        <f t="shared" si="17"/>
        <v>14046908.879999999</v>
      </c>
      <c r="K88" s="66">
        <f t="shared" si="17"/>
        <v>12179884.300000001</v>
      </c>
      <c r="L88" s="66">
        <f t="shared" si="17"/>
        <v>0</v>
      </c>
      <c r="M88" s="66">
        <f t="shared" si="17"/>
        <v>0</v>
      </c>
      <c r="N88" s="66">
        <f t="shared" si="1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114</v>
      </c>
      <c r="J101" s="32"/>
      <c r="K101" s="32"/>
      <c r="L101" s="32"/>
    </row>
    <row r="102" spans="1:12" ht="16.5" x14ac:dyDescent="0.3">
      <c r="A102" s="36" t="s">
        <v>113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2024-09-04T12:57:12Z</cp:lastPrinted>
  <dcterms:created xsi:type="dcterms:W3CDTF">2018-04-17T18:57:16Z</dcterms:created>
  <dcterms:modified xsi:type="dcterms:W3CDTF">2024-10-08T18:45:08Z</dcterms:modified>
</cp:coreProperties>
</file>