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santana\Desktop\"/>
    </mc:Choice>
  </mc:AlternateContent>
  <bookViews>
    <workbookView xWindow="0" yWindow="0" windowWidth="20460" windowHeight="8310" tabRatio="601" activeTab="2"/>
  </bookViews>
  <sheets>
    <sheet name="Plantilla Presupuesto" sheetId="2" r:id="rId1"/>
    <sheet name="Gráfico1" sheetId="5" r:id="rId2"/>
    <sheet name="Planilla Ejecucion" sheetId="3" r:id="rId3"/>
    <sheet name="Hoja1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3" l="1"/>
  <c r="G10" i="3"/>
  <c r="C75" i="3" l="1"/>
  <c r="C37" i="3"/>
  <c r="C27" i="3"/>
  <c r="C17" i="3"/>
  <c r="C11" i="3" s="1"/>
  <c r="B51" i="2" l="1"/>
  <c r="B35" i="2"/>
  <c r="B25" i="2"/>
  <c r="B15" i="2"/>
  <c r="B9" i="2"/>
  <c r="B10" i="3" l="1"/>
  <c r="B11" i="3" l="1"/>
  <c r="B17" i="3"/>
  <c r="B27" i="3"/>
  <c r="B37" i="3"/>
  <c r="B53" i="3"/>
  <c r="B57" i="3"/>
  <c r="B12" i="3" l="1"/>
  <c r="B73" i="2" l="1"/>
  <c r="B8" i="2" s="1"/>
  <c r="B13" i="3" l="1"/>
  <c r="B15" i="3"/>
  <c r="B16" i="3"/>
  <c r="B18" i="3"/>
  <c r="B19" i="3"/>
  <c r="B20" i="3"/>
  <c r="B21" i="3"/>
  <c r="B22" i="3"/>
  <c r="B23" i="3"/>
  <c r="B24" i="3"/>
  <c r="B25" i="3"/>
  <c r="B28" i="3"/>
  <c r="B29" i="3"/>
  <c r="B30" i="3"/>
  <c r="B31" i="3"/>
  <c r="B32" i="3"/>
  <c r="B33" i="3"/>
  <c r="B34" i="3"/>
  <c r="B35" i="3"/>
  <c r="B36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4" i="3"/>
  <c r="B56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 l="1"/>
  <c r="B86" i="2"/>
</calcChain>
</file>

<file path=xl/sharedStrings.xml><?xml version="1.0" encoding="utf-8"?>
<sst xmlns="http://schemas.openxmlformats.org/spreadsheetml/2006/main" count="202" uniqueCount="116">
  <si>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</si>
  <si>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</si>
  <si>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</si>
  <si>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</si>
  <si>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</si>
  <si>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</si>
  <si>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</si>
  <si>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</si>
  <si>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</si>
  <si>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</si>
  <si>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</si>
  <si>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</si>
  <si>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</si>
  <si>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</si>
  <si>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</si>
  <si>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</si>
  <si>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</si>
  <si>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</si>
  <si>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</si>
  <si>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</si>
  <si>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</si>
  <si>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</si>
  <si>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</si>
  <si>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</si>
  <si>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</si>
  <si>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</si>
  <si>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</si>
  <si>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</si>
  <si>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</si>
  <si>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</si>
  <si>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</si>
  <si>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</si>
  <si>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</si>
  <si>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</si>
  <si>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</si>
  <si>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</si>
  <si>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</si>
  <si>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</si>
  <si>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</si>
  <si>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</si>
  <si>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</si>
  <si>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</si>
  <si>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</si>
  <si>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</si>
  <si>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</si>
  <si>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</si>
  <si>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</si>
  <si>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</si>
  <si>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</si>
  <si>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</si>
  <si>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</si>
  <si>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</si>
  <si>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</si>
  <si>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</si>
  <si>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</si>
  <si>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</si>
  <si>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</si>
  <si>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</si>
  <si>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</si>
  <si>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</si>
  <si>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</si>
  <si>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</si>
  <si>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</si>
  <si>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</si>
  <si>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</si>
  <si>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</si>
  <si>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</si>
  <si>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</si>
  <si>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</si>
  <si>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</si>
  <si>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</si>
  <si>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</si>
  <si>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</si>
  <si>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</si>
  <si>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</si>
  <si>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</si>
  <si>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</si>
  <si>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</si>
  <si>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</si>
  <si>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</si>
  <si>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</si>
  <si>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</si>
  <si>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</si>
  <si>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</si>
  <si>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</si>
  <si>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</si>
  <si>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</si>
  <si>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</si>
  <si>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</si>
  <si>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</si>
  <si>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</si>
  <si>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</si>
  <si>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</si>
  <si>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</si>
  <si>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</si>
  <si>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</si>
  <si>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</si>
  <si>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</si>
  <si>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</si>
  <si>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</si>
  <si>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</si>
  <si>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</si>
  <si>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</si>
  <si>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</si>
  <si>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</si>
  <si>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Lic. Elexido Paula Liranzo</t>
  </si>
  <si>
    <t>Enc. Seccion Contabilidad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</si>
  <si>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</si>
  <si>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</si>
  <si>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</si>
  <si>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</si>
  <si>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</si>
  <si>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</si>
  <si>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</si>
  <si>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PLANILLA DE EJECUCION DEL GASTO</t>
  </si>
  <si>
    <t>AL 30 DE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</si>
</sst>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43" fontId="4" fillId="0" borderId="0" xfId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5" fillId="0" borderId="0" xfId="0" applyNumberFormat="1" applyFont="1" applyAlignment="1">
      <alignment vertical="center"/>
    </xf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164" fontId="4" fillId="3" borderId="0" xfId="0" applyNumberFormat="1" applyFont="1" applyFill="1" applyBorder="1" applyAlignment="1">
      <alignment horizontal="center" vertical="center" wrapText="1"/>
    </xf>
    <xf numFmtId="43" fontId="5" fillId="5" borderId="0" xfId="1" applyFont="1" applyFill="1"/>
    <xf numFmtId="39" fontId="4" fillId="3" borderId="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4" fillId="4" borderId="1" xfId="1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Border="1" applyAlignment="1">
      <alignment horizontal="left" vertical="center" wrapText="1"/>
    </xf>
    <xf numFmtId="4" fontId="15" fillId="0" borderId="1" xfId="1" applyNumberFormat="1" applyFont="1" applyBorder="1" applyAlignment="1">
      <alignment horizontal="center" vertical="center" wrapText="1"/>
    </xf>
    <xf numFmtId="4" fontId="15" fillId="0" borderId="1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3" fillId="0" borderId="0" xfId="0" applyNumberFormat="1" applyFont="1" applyAlignment="1"/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right"/>
    </xf>
    <xf numFmtId="4" fontId="15" fillId="4" borderId="0" xfId="1" applyNumberFormat="1" applyFont="1" applyFill="1" applyBorder="1" applyAlignment="1">
      <alignment horizontal="left" vertical="center" wrapText="1"/>
    </xf>
    <xf numFmtId="4" fontId="15" fillId="4" borderId="1" xfId="1" applyNumberFormat="1" applyFont="1" applyFill="1" applyBorder="1" applyAlignment="1">
      <alignment horizontal="left" vertical="center" wrapText="1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164" fontId="15" fillId="3" borderId="0" xfId="0" applyNumberFormat="1" applyFont="1" applyFill="1" applyBorder="1" applyAlignment="1">
      <alignment horizontal="center" vertical="center" wrapText="1"/>
    </xf>
    <xf numFmtId="164" fontId="15" fillId="3" borderId="2" xfId="0" applyNumberFormat="1" applyFont="1" applyFill="1" applyBorder="1" applyAlignment="1">
      <alignment horizontal="center" vertical="center" wrapText="1"/>
    </xf>
    <xf numFmtId="4" fontId="0" fillId="0" borderId="0" xfId="0" quotePrefix="1" applyNumberFormat="1"/>
    <xf numFmtId="4" fontId="16" fillId="0" borderId="0" xfId="0" applyNumberFormat="1" applyFont="1" applyFill="1" applyBorder="1" applyAlignment="1">
      <alignment vertical="top" shrinkToFit="1"/>
    </xf>
    <xf numFmtId="4" fontId="3" fillId="0" borderId="0" xfId="1" applyNumberFormat="1" applyFont="1"/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Ejecucion'!$B$9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Ejecucion'!$B$10:$B$75</c:f>
              <c:numCache>
                <c:formatCode>#,##0.00</c:formatCode>
                <c:ptCount val="66"/>
                <c:pt idx="0">
                  <c:v>87100546.329999998</c:v>
                </c:pt>
                <c:pt idx="1">
                  <c:v>49522567.200000003</c:v>
                </c:pt>
                <c:pt idx="2">
                  <c:v>42358302.609999999</c:v>
                </c:pt>
                <c:pt idx="3">
                  <c:v>150000</c:v>
                </c:pt>
                <c:pt idx="4">
                  <c:v>0</c:v>
                </c:pt>
                <c:pt idx="5">
                  <c:v>0</c:v>
                </c:pt>
                <c:pt idx="6">
                  <c:v>5918290.9900000002</c:v>
                </c:pt>
                <c:pt idx="7">
                  <c:v>9376077.6900000013</c:v>
                </c:pt>
                <c:pt idx="8">
                  <c:v>2742572.95</c:v>
                </c:pt>
                <c:pt idx="9">
                  <c:v>53760.800000000003</c:v>
                </c:pt>
                <c:pt idx="10">
                  <c:v>725152.5</c:v>
                </c:pt>
                <c:pt idx="11">
                  <c:v>16150</c:v>
                </c:pt>
                <c:pt idx="12">
                  <c:v>2031444.0499999998</c:v>
                </c:pt>
                <c:pt idx="13">
                  <c:v>195363.88</c:v>
                </c:pt>
                <c:pt idx="14">
                  <c:v>2313947.17</c:v>
                </c:pt>
                <c:pt idx="15">
                  <c:v>526931.07999999996</c:v>
                </c:pt>
                <c:pt idx="16">
                  <c:v>0</c:v>
                </c:pt>
                <c:pt idx="17">
                  <c:v>13600808.75</c:v>
                </c:pt>
                <c:pt idx="18">
                  <c:v>525657.67000000004</c:v>
                </c:pt>
                <c:pt idx="19">
                  <c:v>647341.93999999994</c:v>
                </c:pt>
                <c:pt idx="20">
                  <c:v>135526.36000000002</c:v>
                </c:pt>
                <c:pt idx="21">
                  <c:v>713225</c:v>
                </c:pt>
                <c:pt idx="22">
                  <c:v>625468.71</c:v>
                </c:pt>
                <c:pt idx="23">
                  <c:v>2175794.37</c:v>
                </c:pt>
                <c:pt idx="24">
                  <c:v>6711407.8099999996</c:v>
                </c:pt>
                <c:pt idx="25">
                  <c:v>0</c:v>
                </c:pt>
                <c:pt idx="26">
                  <c:v>2066386.81</c:v>
                </c:pt>
                <c:pt idx="27">
                  <c:v>8818700</c:v>
                </c:pt>
                <c:pt idx="28">
                  <c:v>8346700</c:v>
                </c:pt>
                <c:pt idx="29">
                  <c:v>472000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6878366.2899999991</c:v>
                </c:pt>
                <c:pt idx="44">
                  <c:v>2060559.8299999998</c:v>
                </c:pt>
                <c:pt idx="45">
                  <c:v>0</c:v>
                </c:pt>
                <c:pt idx="46">
                  <c:v>0</c:v>
                </c:pt>
                <c:pt idx="47">
                  <c:v>3942930</c:v>
                </c:pt>
                <c:pt idx="48">
                  <c:v>779684.46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87100546.329999998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Ejecucion'!$C$9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Ejecucion'!$C$10:$C$75</c:f>
              <c:numCache>
                <c:formatCode>#,##0.00</c:formatCode>
                <c:ptCount val="66"/>
                <c:pt idx="0">
                  <c:v>11685968.949999999</c:v>
                </c:pt>
                <c:pt idx="1">
                  <c:v>10288608.479999999</c:v>
                </c:pt>
                <c:pt idx="2">
                  <c:v>8029344.5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1133290.3799999999</c:v>
                </c:pt>
                <c:pt idx="7">
                  <c:v>1095973.6000000001</c:v>
                </c:pt>
                <c:pt idx="8">
                  <c:v>533519.51</c:v>
                </c:pt>
                <c:pt idx="9">
                  <c:v>0</c:v>
                </c:pt>
                <c:pt idx="10">
                  <c:v>221750</c:v>
                </c:pt>
                <c:pt idx="11">
                  <c:v>0</c:v>
                </c:pt>
                <c:pt idx="12">
                  <c:v>271276.61</c:v>
                </c:pt>
                <c:pt idx="13">
                  <c:v>24427.48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925360.47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925360.47</c:v>
                </c:pt>
                <c:pt idx="25">
                  <c:v>0</c:v>
                </c:pt>
                <c:pt idx="26">
                  <c:v>0</c:v>
                </c:pt>
                <c:pt idx="27">
                  <c:v>472000</c:v>
                </c:pt>
                <c:pt idx="28">
                  <c:v>0</c:v>
                </c:pt>
                <c:pt idx="29">
                  <c:v>472000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11685968.949999999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Ejecucion'!$D$9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Ejecucion'!$D$10:$D$75</c:f>
              <c:numCache>
                <c:formatCode>#,##0.00</c:formatCode>
                <c:ptCount val="66"/>
                <c:pt idx="0">
                  <c:v>15606530.85</c:v>
                </c:pt>
                <c:pt idx="1">
                  <c:v>10073761.800000001</c:v>
                </c:pt>
                <c:pt idx="2">
                  <c:v>8867055.4600000009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1176706.3400000001</c:v>
                </c:pt>
                <c:pt idx="7">
                  <c:v>1110516.1599999999</c:v>
                </c:pt>
                <c:pt idx="8">
                  <c:v>514523.27</c:v>
                </c:pt>
                <c:pt idx="9">
                  <c:v>7504.8</c:v>
                </c:pt>
                <c:pt idx="10">
                  <c:v>0</c:v>
                </c:pt>
                <c:pt idx="11">
                  <c:v>0</c:v>
                </c:pt>
                <c:pt idx="12">
                  <c:v>355276.61</c:v>
                </c:pt>
                <c:pt idx="13">
                  <c:v>24427.48</c:v>
                </c:pt>
                <c:pt idx="14">
                  <c:v>0</c:v>
                </c:pt>
                <c:pt idx="15">
                  <c:v>45000</c:v>
                </c:pt>
                <c:pt idx="16">
                  <c:v>163784</c:v>
                </c:pt>
                <c:pt idx="17">
                  <c:v>1367752.89</c:v>
                </c:pt>
                <c:pt idx="18">
                  <c:v>9204</c:v>
                </c:pt>
                <c:pt idx="19">
                  <c:v>102886.56</c:v>
                </c:pt>
                <c:pt idx="20">
                  <c:v>53353.62</c:v>
                </c:pt>
                <c:pt idx="21">
                  <c:v>0</c:v>
                </c:pt>
                <c:pt idx="22">
                  <c:v>31665.3</c:v>
                </c:pt>
                <c:pt idx="23">
                  <c:v>21032.04</c:v>
                </c:pt>
                <c:pt idx="24">
                  <c:v>924411.33</c:v>
                </c:pt>
                <c:pt idx="25">
                  <c:v>0</c:v>
                </c:pt>
                <c:pt idx="26">
                  <c:v>225200.04</c:v>
                </c:pt>
                <c:pt idx="27">
                  <c:v>3054500</c:v>
                </c:pt>
                <c:pt idx="28">
                  <c:v>3054500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15606530.85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Ejecucion'!$E$9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Ejecucion'!$E$10:$E$75</c:f>
              <c:numCache>
                <c:formatCode>#,##0.00</c:formatCode>
                <c:ptCount val="66"/>
                <c:pt idx="0">
                  <c:v>19094991.399999999</c:v>
                </c:pt>
                <c:pt idx="1">
                  <c:v>9696884.5199999996</c:v>
                </c:pt>
                <c:pt idx="2">
                  <c:v>8466719.5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1200165.02</c:v>
                </c:pt>
                <c:pt idx="7">
                  <c:v>2792517.49</c:v>
                </c:pt>
                <c:pt idx="8">
                  <c:v>571043.81000000006</c:v>
                </c:pt>
                <c:pt idx="9">
                  <c:v>0</c:v>
                </c:pt>
                <c:pt idx="10">
                  <c:v>157117.5</c:v>
                </c:pt>
                <c:pt idx="11">
                  <c:v>7000</c:v>
                </c:pt>
                <c:pt idx="12">
                  <c:v>361076.61</c:v>
                </c:pt>
                <c:pt idx="13">
                  <c:v>24427.48</c:v>
                </c:pt>
                <c:pt idx="14">
                  <c:v>1425643.82</c:v>
                </c:pt>
                <c:pt idx="15">
                  <c:v>78052.3</c:v>
                </c:pt>
                <c:pt idx="16">
                  <c:v>168155.97</c:v>
                </c:pt>
                <c:pt idx="17">
                  <c:v>4428867.72</c:v>
                </c:pt>
                <c:pt idx="18">
                  <c:v>354037.2</c:v>
                </c:pt>
                <c:pt idx="19">
                  <c:v>31800</c:v>
                </c:pt>
                <c:pt idx="20">
                  <c:v>41019.79</c:v>
                </c:pt>
                <c:pt idx="21">
                  <c:v>713225</c:v>
                </c:pt>
                <c:pt idx="22">
                  <c:v>415618.11</c:v>
                </c:pt>
                <c:pt idx="23">
                  <c:v>173861.97</c:v>
                </c:pt>
                <c:pt idx="24">
                  <c:v>1917190.97</c:v>
                </c:pt>
                <c:pt idx="25">
                  <c:v>0</c:v>
                </c:pt>
                <c:pt idx="26">
                  <c:v>782114.68</c:v>
                </c:pt>
                <c:pt idx="27">
                  <c:v>1741000</c:v>
                </c:pt>
                <c:pt idx="28">
                  <c:v>1741000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435721.67</c:v>
                </c:pt>
                <c:pt idx="44">
                  <c:v>253806.2</c:v>
                </c:pt>
                <c:pt idx="45">
                  <c:v>65726</c:v>
                </c:pt>
                <c:pt idx="46">
                  <c:v>0</c:v>
                </c:pt>
                <c:pt idx="47">
                  <c:v>0</c:v>
                </c:pt>
                <c:pt idx="48">
                  <c:v>116189.47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19094991.399999999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Ejecucion'!$F$9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Ejecucion'!$F$10:$F$75</c:f>
              <c:numCache>
                <c:formatCode>#,##0.00</c:formatCode>
                <c:ptCount val="66"/>
                <c:pt idx="0">
                  <c:v>18957401.440000001</c:v>
                </c:pt>
                <c:pt idx="1">
                  <c:v>9625981.1699999999</c:v>
                </c:pt>
                <c:pt idx="2">
                  <c:v>8405219.5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1190761.67</c:v>
                </c:pt>
                <c:pt idx="7">
                  <c:v>2388486.73</c:v>
                </c:pt>
                <c:pt idx="8">
                  <c:v>549826.05000000005</c:v>
                </c:pt>
                <c:pt idx="9">
                  <c:v>0</c:v>
                </c:pt>
                <c:pt idx="10">
                  <c:v>149400</c:v>
                </c:pt>
                <c:pt idx="11">
                  <c:v>0</c:v>
                </c:pt>
                <c:pt idx="12">
                  <c:v>328526.61</c:v>
                </c:pt>
                <c:pt idx="13">
                  <c:v>61040.72</c:v>
                </c:pt>
                <c:pt idx="14">
                  <c:v>729357.35</c:v>
                </c:pt>
                <c:pt idx="15">
                  <c:v>313332</c:v>
                </c:pt>
                <c:pt idx="16">
                  <c:v>257004</c:v>
                </c:pt>
                <c:pt idx="17">
                  <c:v>3512090.06</c:v>
                </c:pt>
                <c:pt idx="18">
                  <c:v>39954.959999999999</c:v>
                </c:pt>
                <c:pt idx="19">
                  <c:v>381258</c:v>
                </c:pt>
                <c:pt idx="20">
                  <c:v>12850</c:v>
                </c:pt>
                <c:pt idx="21">
                  <c:v>0</c:v>
                </c:pt>
                <c:pt idx="22">
                  <c:v>57676.04</c:v>
                </c:pt>
                <c:pt idx="23">
                  <c:v>1201391.46</c:v>
                </c:pt>
                <c:pt idx="24">
                  <c:v>1072848.4099999999</c:v>
                </c:pt>
                <c:pt idx="25">
                  <c:v>0</c:v>
                </c:pt>
                <c:pt idx="26">
                  <c:v>746111.19</c:v>
                </c:pt>
                <c:pt idx="27">
                  <c:v>1779000</c:v>
                </c:pt>
                <c:pt idx="28">
                  <c:v>1779000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1651843.48</c:v>
                </c:pt>
                <c:pt idx="44">
                  <c:v>103348.49</c:v>
                </c:pt>
                <c:pt idx="45">
                  <c:v>0</c:v>
                </c:pt>
                <c:pt idx="46">
                  <c:v>0</c:v>
                </c:pt>
                <c:pt idx="47">
                  <c:v>885000</c:v>
                </c:pt>
                <c:pt idx="48">
                  <c:v>663494.99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18957401.440000001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Ejecucion'!$G$9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Ejecucion'!$G$10:$G$75</c:f>
              <c:numCache>
                <c:formatCode>#,##0.00</c:formatCode>
                <c:ptCount val="66"/>
                <c:pt idx="0">
                  <c:v>21755653.690000001</c:v>
                </c:pt>
                <c:pt idx="1">
                  <c:v>9837331.2300000004</c:v>
                </c:pt>
                <c:pt idx="2">
                  <c:v>8589963.6500000004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1217367.58</c:v>
                </c:pt>
                <c:pt idx="7">
                  <c:v>1988583.71</c:v>
                </c:pt>
                <c:pt idx="8">
                  <c:v>573660.31000000006</c:v>
                </c:pt>
                <c:pt idx="9">
                  <c:v>46256</c:v>
                </c:pt>
                <c:pt idx="10">
                  <c:v>196885</c:v>
                </c:pt>
                <c:pt idx="11">
                  <c:v>9150</c:v>
                </c:pt>
                <c:pt idx="12">
                  <c:v>715287.61</c:v>
                </c:pt>
                <c:pt idx="13">
                  <c:v>61040.72</c:v>
                </c:pt>
                <c:pt idx="14">
                  <c:v>158946</c:v>
                </c:pt>
                <c:pt idx="15">
                  <c:v>45546.78</c:v>
                </c:pt>
                <c:pt idx="16">
                  <c:v>181811.29</c:v>
                </c:pt>
                <c:pt idx="17">
                  <c:v>3366737.61</c:v>
                </c:pt>
                <c:pt idx="18">
                  <c:v>122461.51</c:v>
                </c:pt>
                <c:pt idx="19">
                  <c:v>131397.38</c:v>
                </c:pt>
                <c:pt idx="20">
                  <c:v>28302.95</c:v>
                </c:pt>
                <c:pt idx="21">
                  <c:v>0</c:v>
                </c:pt>
                <c:pt idx="22">
                  <c:v>120509.26</c:v>
                </c:pt>
                <c:pt idx="23">
                  <c:v>779508.9</c:v>
                </c:pt>
                <c:pt idx="24">
                  <c:v>1871596.63</c:v>
                </c:pt>
                <c:pt idx="25">
                  <c:v>0</c:v>
                </c:pt>
                <c:pt idx="26">
                  <c:v>312960.90000000002</c:v>
                </c:pt>
                <c:pt idx="27">
                  <c:v>1772200</c:v>
                </c:pt>
                <c:pt idx="28">
                  <c:v>1772200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4790801.1399999997</c:v>
                </c:pt>
                <c:pt idx="44">
                  <c:v>1703405.14</c:v>
                </c:pt>
                <c:pt idx="45">
                  <c:v>29466</c:v>
                </c:pt>
                <c:pt idx="46">
                  <c:v>0</c:v>
                </c:pt>
                <c:pt idx="47">
                  <c:v>3057930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21755653.690000001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Ejecucion'!$H$9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Ejecucion'!$H$10:$H$75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Ejecucion'!$I$9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Ejecucion'!$I$10:$I$75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Ejecucion'!$J$9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Ejecucion'!$J$10:$J$75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Ejecucion'!$K$9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Ejecucion'!$K$10:$K$75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Ejecucion'!$L$9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Ejecucion'!$L$10:$L$75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Ejecucion'!$M$9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Ejecucion'!$M$10:$M$75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Ejecucion'!$N$9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Ejecucion'!$N$10:$N$75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400051</xdr:colOff>
      <xdr:row>1</xdr:row>
      <xdr:rowOff>76201</xdr:rowOff>
    </xdr:from>
    <xdr:to>
      <xdr:col>3</xdr:col>
      <xdr:colOff>545212</xdr:colOff>
      <xdr:row>6</xdr:row>
      <xdr:rowOff>86784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1" y="238126"/>
          <a:ext cx="1011936" cy="820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zoomScaleNormal="100" workbookViewId="0">
      <selection activeCell="A102" sqref="A102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79" t="s">
        <v>81</v>
      </c>
      <c r="B1" s="79"/>
      <c r="C1" s="53"/>
      <c r="D1" s="1"/>
    </row>
    <row r="2" spans="1:4" x14ac:dyDescent="0.25">
      <c r="A2" s="79" t="s">
        <v>82</v>
      </c>
      <c r="B2" s="79"/>
      <c r="C2" s="53"/>
      <c r="D2" s="3"/>
    </row>
    <row r="3" spans="1:4" x14ac:dyDescent="0.25">
      <c r="A3" s="79">
        <v>2022</v>
      </c>
      <c r="B3" s="79"/>
      <c r="C3" s="53"/>
      <c r="D3" s="3"/>
    </row>
    <row r="4" spans="1:4" ht="18.75" x14ac:dyDescent="0.3">
      <c r="A4" s="79" t="s">
        <v>98</v>
      </c>
      <c r="B4" s="79"/>
      <c r="C4" s="79"/>
      <c r="D4" s="1"/>
    </row>
    <row r="5" spans="1:4" x14ac:dyDescent="0.25">
      <c r="A5" s="80" t="s">
        <v>36</v>
      </c>
      <c r="B5" s="80"/>
      <c r="C5" s="53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43" t="s">
        <v>1</v>
      </c>
      <c r="B8" s="54">
        <f>B73</f>
        <v>248968365</v>
      </c>
      <c r="C8" s="44"/>
    </row>
    <row r="9" spans="1:4" x14ac:dyDescent="0.25">
      <c r="A9" s="45" t="s">
        <v>2</v>
      </c>
      <c r="B9" s="35">
        <f>B10+B11+B12+B13+B14</f>
        <v>127955172</v>
      </c>
      <c r="C9" s="44"/>
    </row>
    <row r="10" spans="1:4" x14ac:dyDescent="0.25">
      <c r="A10" s="47" t="s">
        <v>3</v>
      </c>
      <c r="B10" s="35">
        <v>110925608</v>
      </c>
      <c r="C10" s="44"/>
    </row>
    <row r="11" spans="1:4" x14ac:dyDescent="0.25">
      <c r="A11" s="47" t="s">
        <v>4</v>
      </c>
      <c r="B11" s="35">
        <v>2812300</v>
      </c>
      <c r="C11" s="44"/>
    </row>
    <row r="12" spans="1:4" x14ac:dyDescent="0.25">
      <c r="A12" s="47" t="s">
        <v>38</v>
      </c>
      <c r="B12" s="54">
        <v>0</v>
      </c>
      <c r="C12" s="44"/>
    </row>
    <row r="13" spans="1:4" x14ac:dyDescent="0.25">
      <c r="A13" s="47" t="s">
        <v>5</v>
      </c>
      <c r="B13" s="54">
        <v>0</v>
      </c>
      <c r="C13" s="44"/>
    </row>
    <row r="14" spans="1:4" x14ac:dyDescent="0.25">
      <c r="A14" s="47" t="s">
        <v>6</v>
      </c>
      <c r="B14" s="35">
        <v>14217264</v>
      </c>
      <c r="C14" s="44"/>
    </row>
    <row r="15" spans="1:4" x14ac:dyDescent="0.25">
      <c r="A15" s="45" t="s">
        <v>7</v>
      </c>
      <c r="B15" s="54">
        <f>B16+B17+B18+B19+B20+B21+B22+B23+B24</f>
        <v>41812721</v>
      </c>
      <c r="C15" s="44"/>
    </row>
    <row r="16" spans="1:4" x14ac:dyDescent="0.25">
      <c r="A16" s="47" t="s">
        <v>8</v>
      </c>
      <c r="B16" s="35">
        <v>7200000</v>
      </c>
      <c r="C16" s="44"/>
    </row>
    <row r="17" spans="1:3" x14ac:dyDescent="0.25">
      <c r="A17" s="47" t="s">
        <v>9</v>
      </c>
      <c r="B17" s="35">
        <v>1100000</v>
      </c>
      <c r="C17" s="44"/>
    </row>
    <row r="18" spans="1:3" ht="18" customHeight="1" x14ac:dyDescent="0.25">
      <c r="A18" s="47" t="s">
        <v>10</v>
      </c>
      <c r="B18" s="35">
        <v>3000000</v>
      </c>
      <c r="C18" s="44"/>
    </row>
    <row r="19" spans="1:3" x14ac:dyDescent="0.25">
      <c r="A19" s="47" t="s">
        <v>11</v>
      </c>
      <c r="B19" s="35">
        <v>95000</v>
      </c>
      <c r="C19" s="44"/>
    </row>
    <row r="20" spans="1:3" x14ac:dyDescent="0.25">
      <c r="A20" s="47" t="s">
        <v>12</v>
      </c>
      <c r="B20" s="35">
        <v>7182000</v>
      </c>
      <c r="C20" s="44"/>
    </row>
    <row r="21" spans="1:3" x14ac:dyDescent="0.25">
      <c r="A21" s="47" t="s">
        <v>13</v>
      </c>
      <c r="B21" s="35">
        <v>950000</v>
      </c>
      <c r="C21" s="44"/>
    </row>
    <row r="22" spans="1:3" x14ac:dyDescent="0.25">
      <c r="A22" s="47" t="s">
        <v>14</v>
      </c>
      <c r="B22" s="35">
        <v>16409059</v>
      </c>
      <c r="C22" s="44"/>
    </row>
    <row r="23" spans="1:3" x14ac:dyDescent="0.25">
      <c r="A23" s="47" t="s">
        <v>15</v>
      </c>
      <c r="B23" s="35">
        <v>4576662</v>
      </c>
      <c r="C23" s="44"/>
    </row>
    <row r="24" spans="1:3" x14ac:dyDescent="0.25">
      <c r="A24" s="47" t="s">
        <v>39</v>
      </c>
      <c r="B24" s="35">
        <v>1300000</v>
      </c>
      <c r="C24" s="44"/>
    </row>
    <row r="25" spans="1:3" x14ac:dyDescent="0.25">
      <c r="A25" s="45" t="s">
        <v>16</v>
      </c>
      <c r="B25" s="54">
        <f>B26+B27+B28+B29+B30+B31+B32+B33+B34</f>
        <v>46119474</v>
      </c>
      <c r="C25" s="44"/>
    </row>
    <row r="26" spans="1:3" x14ac:dyDescent="0.25">
      <c r="A26" s="47" t="s">
        <v>17</v>
      </c>
      <c r="B26" s="35">
        <v>2400000</v>
      </c>
      <c r="C26" s="44"/>
    </row>
    <row r="27" spans="1:3" x14ac:dyDescent="0.25">
      <c r="A27" s="47" t="s">
        <v>18</v>
      </c>
      <c r="B27" s="35">
        <v>1105000</v>
      </c>
      <c r="C27" s="44"/>
    </row>
    <row r="28" spans="1:3" x14ac:dyDescent="0.25">
      <c r="A28" s="47" t="s">
        <v>19</v>
      </c>
      <c r="B28" s="35">
        <v>1130000</v>
      </c>
      <c r="C28" s="44"/>
    </row>
    <row r="29" spans="1:3" x14ac:dyDescent="0.25">
      <c r="A29" s="47" t="s">
        <v>20</v>
      </c>
      <c r="B29" s="35">
        <v>3050000</v>
      </c>
      <c r="C29" s="44"/>
    </row>
    <row r="30" spans="1:3" x14ac:dyDescent="0.25">
      <c r="A30" s="47" t="s">
        <v>21</v>
      </c>
      <c r="B30" s="35">
        <v>1300000</v>
      </c>
      <c r="C30" s="44"/>
    </row>
    <row r="31" spans="1:3" x14ac:dyDescent="0.25">
      <c r="A31" s="47" t="s">
        <v>22</v>
      </c>
      <c r="B31" s="35">
        <v>1795000</v>
      </c>
      <c r="C31" s="44"/>
    </row>
    <row r="32" spans="1:3" x14ac:dyDescent="0.25">
      <c r="A32" s="47" t="s">
        <v>23</v>
      </c>
      <c r="B32" s="35">
        <v>30789474</v>
      </c>
      <c r="C32" s="44"/>
    </row>
    <row r="33" spans="1:3" x14ac:dyDescent="0.25">
      <c r="A33" s="47" t="s">
        <v>40</v>
      </c>
      <c r="B33" s="54">
        <v>0</v>
      </c>
      <c r="C33" s="44"/>
    </row>
    <row r="34" spans="1:3" x14ac:dyDescent="0.25">
      <c r="A34" s="47" t="s">
        <v>24</v>
      </c>
      <c r="B34" s="35">
        <v>4550000</v>
      </c>
      <c r="C34" s="44"/>
    </row>
    <row r="35" spans="1:3" x14ac:dyDescent="0.25">
      <c r="A35" s="45" t="s">
        <v>25</v>
      </c>
      <c r="B35" s="54">
        <f>B36+B37+B38+B39+B40+B41+B42</f>
        <v>21168000</v>
      </c>
      <c r="C35" s="44"/>
    </row>
    <row r="36" spans="1:3" x14ac:dyDescent="0.25">
      <c r="A36" s="47" t="s">
        <v>26</v>
      </c>
      <c r="B36" s="54">
        <v>0</v>
      </c>
      <c r="C36" s="44"/>
    </row>
    <row r="37" spans="1:3" x14ac:dyDescent="0.25">
      <c r="A37" s="47" t="s">
        <v>41</v>
      </c>
      <c r="B37" s="35">
        <v>21168000</v>
      </c>
      <c r="C37" s="44"/>
    </row>
    <row r="38" spans="1:3" x14ac:dyDescent="0.25">
      <c r="A38" s="47" t="s">
        <v>42</v>
      </c>
      <c r="B38" s="54">
        <v>0</v>
      </c>
      <c r="C38" s="44"/>
    </row>
    <row r="39" spans="1:3" x14ac:dyDescent="0.25">
      <c r="A39" s="47" t="s">
        <v>43</v>
      </c>
      <c r="B39" s="54">
        <v>0</v>
      </c>
      <c r="C39" s="44"/>
    </row>
    <row r="40" spans="1:3" x14ac:dyDescent="0.25">
      <c r="A40" s="47" t="s">
        <v>44</v>
      </c>
      <c r="B40" s="54">
        <v>0</v>
      </c>
      <c r="C40" s="44"/>
    </row>
    <row r="41" spans="1:3" x14ac:dyDescent="0.25">
      <c r="A41" s="47" t="s">
        <v>27</v>
      </c>
      <c r="B41" s="54">
        <v>0</v>
      </c>
      <c r="C41" s="44"/>
    </row>
    <row r="42" spans="1:3" x14ac:dyDescent="0.25">
      <c r="A42" s="47" t="s">
        <v>45</v>
      </c>
      <c r="B42" s="54">
        <v>0</v>
      </c>
      <c r="C42" s="44"/>
    </row>
    <row r="43" spans="1:3" x14ac:dyDescent="0.25">
      <c r="A43" s="45" t="s">
        <v>46</v>
      </c>
      <c r="B43" s="54">
        <v>0</v>
      </c>
      <c r="C43" s="44"/>
    </row>
    <row r="44" spans="1:3" x14ac:dyDescent="0.25">
      <c r="A44" s="47" t="s">
        <v>47</v>
      </c>
      <c r="B44" s="54">
        <v>0</v>
      </c>
      <c r="C44" s="44"/>
    </row>
    <row r="45" spans="1:3" x14ac:dyDescent="0.25">
      <c r="A45" s="47" t="s">
        <v>48</v>
      </c>
      <c r="B45" s="54">
        <v>0</v>
      </c>
      <c r="C45" s="44"/>
    </row>
    <row r="46" spans="1:3" x14ac:dyDescent="0.25">
      <c r="A46" s="47" t="s">
        <v>49</v>
      </c>
      <c r="B46" s="54">
        <v>0</v>
      </c>
      <c r="C46" s="44"/>
    </row>
    <row r="47" spans="1:3" x14ac:dyDescent="0.25">
      <c r="A47" s="47" t="s">
        <v>50</v>
      </c>
      <c r="B47" s="54">
        <v>0</v>
      </c>
      <c r="C47" s="44"/>
    </row>
    <row r="48" spans="1:3" x14ac:dyDescent="0.25">
      <c r="A48" s="47" t="s">
        <v>51</v>
      </c>
      <c r="B48" s="54">
        <v>0</v>
      </c>
      <c r="C48" s="44"/>
    </row>
    <row r="49" spans="1:3" x14ac:dyDescent="0.25">
      <c r="A49" s="47" t="s">
        <v>52</v>
      </c>
      <c r="B49" s="54">
        <v>0</v>
      </c>
      <c r="C49" s="44"/>
    </row>
    <row r="50" spans="1:3" x14ac:dyDescent="0.25">
      <c r="A50" s="47" t="s">
        <v>53</v>
      </c>
      <c r="B50" s="54">
        <v>0</v>
      </c>
      <c r="C50" s="44"/>
    </row>
    <row r="51" spans="1:3" x14ac:dyDescent="0.25">
      <c r="A51" s="45" t="s">
        <v>28</v>
      </c>
      <c r="B51" s="54">
        <f>B52+B53+B54+B55+B56+B57+B58+B59+B60</f>
        <v>11912998</v>
      </c>
      <c r="C51" s="44"/>
    </row>
    <row r="52" spans="1:3" x14ac:dyDescent="0.25">
      <c r="A52" s="47" t="s">
        <v>29</v>
      </c>
      <c r="B52" s="35">
        <v>5817998</v>
      </c>
      <c r="C52" s="44"/>
    </row>
    <row r="53" spans="1:3" x14ac:dyDescent="0.25">
      <c r="A53" s="47" t="s">
        <v>30</v>
      </c>
      <c r="B53" s="35">
        <v>230000</v>
      </c>
      <c r="C53" s="44"/>
    </row>
    <row r="54" spans="1:3" x14ac:dyDescent="0.25">
      <c r="A54" s="47" t="s">
        <v>31</v>
      </c>
      <c r="B54" s="35">
        <v>50000</v>
      </c>
      <c r="C54" s="44"/>
    </row>
    <row r="55" spans="1:3" x14ac:dyDescent="0.25">
      <c r="A55" s="47" t="s">
        <v>32</v>
      </c>
      <c r="B55" s="35">
        <v>4665000</v>
      </c>
      <c r="C55" s="44"/>
    </row>
    <row r="56" spans="1:3" x14ac:dyDescent="0.25">
      <c r="A56" s="47" t="s">
        <v>33</v>
      </c>
      <c r="B56" s="35">
        <v>350000</v>
      </c>
      <c r="C56" s="44"/>
    </row>
    <row r="57" spans="1:3" x14ac:dyDescent="0.25">
      <c r="A57" s="47" t="s">
        <v>54</v>
      </c>
      <c r="B57" s="54">
        <v>0</v>
      </c>
      <c r="C57" s="44"/>
    </row>
    <row r="58" spans="1:3" x14ac:dyDescent="0.25">
      <c r="A58" s="47" t="s">
        <v>55</v>
      </c>
      <c r="B58" s="35">
        <v>800000</v>
      </c>
      <c r="C58" s="44"/>
    </row>
    <row r="59" spans="1:3" x14ac:dyDescent="0.25">
      <c r="A59" s="47" t="s">
        <v>34</v>
      </c>
      <c r="B59" s="54">
        <v>0</v>
      </c>
      <c r="C59" s="44"/>
    </row>
    <row r="60" spans="1:3" x14ac:dyDescent="0.25">
      <c r="A60" s="47" t="s">
        <v>56</v>
      </c>
      <c r="B60" s="54">
        <v>0</v>
      </c>
      <c r="C60" s="44"/>
    </row>
    <row r="61" spans="1:3" x14ac:dyDescent="0.25">
      <c r="A61" s="45" t="s">
        <v>57</v>
      </c>
      <c r="B61" s="54">
        <v>0</v>
      </c>
      <c r="C61" s="44"/>
    </row>
    <row r="62" spans="1:3" x14ac:dyDescent="0.25">
      <c r="A62" s="47" t="s">
        <v>58</v>
      </c>
      <c r="B62" s="54">
        <v>0</v>
      </c>
      <c r="C62" s="44"/>
    </row>
    <row r="63" spans="1:3" x14ac:dyDescent="0.25">
      <c r="A63" s="47" t="s">
        <v>59</v>
      </c>
      <c r="B63" s="54">
        <v>0</v>
      </c>
      <c r="C63" s="44"/>
    </row>
    <row r="64" spans="1:3" x14ac:dyDescent="0.25">
      <c r="A64" s="47" t="s">
        <v>60</v>
      </c>
      <c r="B64" s="54">
        <v>0</v>
      </c>
      <c r="C64" s="44"/>
    </row>
    <row r="65" spans="1:3" ht="24" x14ac:dyDescent="0.25">
      <c r="A65" s="47" t="s">
        <v>61</v>
      </c>
      <c r="B65" s="54">
        <v>0</v>
      </c>
      <c r="C65" s="44"/>
    </row>
    <row r="66" spans="1:3" x14ac:dyDescent="0.25">
      <c r="A66" s="45" t="s">
        <v>62</v>
      </c>
      <c r="B66" s="54">
        <v>0</v>
      </c>
      <c r="C66" s="44"/>
    </row>
    <row r="67" spans="1:3" x14ac:dyDescent="0.25">
      <c r="A67" s="47" t="s">
        <v>63</v>
      </c>
      <c r="B67" s="54">
        <v>0</v>
      </c>
      <c r="C67" s="44"/>
    </row>
    <row r="68" spans="1:3" x14ac:dyDescent="0.25">
      <c r="A68" s="47" t="s">
        <v>64</v>
      </c>
      <c r="B68" s="54">
        <v>0</v>
      </c>
      <c r="C68" s="44"/>
    </row>
    <row r="69" spans="1:3" x14ac:dyDescent="0.25">
      <c r="A69" s="45" t="s">
        <v>65</v>
      </c>
      <c r="B69" s="54">
        <v>0</v>
      </c>
      <c r="C69" s="44"/>
    </row>
    <row r="70" spans="1:3" x14ac:dyDescent="0.25">
      <c r="A70" s="47" t="s">
        <v>66</v>
      </c>
      <c r="B70" s="54">
        <v>0</v>
      </c>
      <c r="C70" s="44"/>
    </row>
    <row r="71" spans="1:3" x14ac:dyDescent="0.25">
      <c r="A71" s="47" t="s">
        <v>67</v>
      </c>
      <c r="B71" s="54">
        <v>0</v>
      </c>
      <c r="C71" s="44"/>
    </row>
    <row r="72" spans="1:3" x14ac:dyDescent="0.25">
      <c r="A72" s="47" t="s">
        <v>68</v>
      </c>
      <c r="B72" s="54">
        <v>0</v>
      </c>
      <c r="C72" s="44"/>
    </row>
    <row r="73" spans="1:3" x14ac:dyDescent="0.25">
      <c r="A73" s="48" t="s">
        <v>35</v>
      </c>
      <c r="B73" s="23">
        <f>B9+B15+B25+B35+B51</f>
        <v>248968365</v>
      </c>
      <c r="C73" s="44"/>
    </row>
    <row r="74" spans="1:3" x14ac:dyDescent="0.25">
      <c r="A74" s="49"/>
      <c r="B74" s="46"/>
      <c r="C74" s="44"/>
    </row>
    <row r="75" spans="1:3" x14ac:dyDescent="0.25">
      <c r="A75" s="43" t="s">
        <v>69</v>
      </c>
      <c r="B75" s="35"/>
      <c r="C75" s="44"/>
    </row>
    <row r="76" spans="1:3" x14ac:dyDescent="0.25">
      <c r="A76" s="45" t="s">
        <v>70</v>
      </c>
      <c r="B76" s="46"/>
      <c r="C76" s="44"/>
    </row>
    <row r="77" spans="1:3" x14ac:dyDescent="0.25">
      <c r="A77" s="47" t="s">
        <v>71</v>
      </c>
      <c r="B77" s="46"/>
      <c r="C77" s="44"/>
    </row>
    <row r="78" spans="1:3" x14ac:dyDescent="0.25">
      <c r="A78" s="47" t="s">
        <v>72</v>
      </c>
      <c r="B78" s="46"/>
      <c r="C78" s="44"/>
    </row>
    <row r="79" spans="1:3" x14ac:dyDescent="0.25">
      <c r="A79" s="45" t="s">
        <v>73</v>
      </c>
      <c r="B79" s="46"/>
      <c r="C79" s="44"/>
    </row>
    <row r="80" spans="1:3" x14ac:dyDescent="0.25">
      <c r="A80" s="47" t="s">
        <v>74</v>
      </c>
      <c r="B80" s="46"/>
      <c r="C80" s="44"/>
    </row>
    <row r="81" spans="1:3" x14ac:dyDescent="0.25">
      <c r="A81" s="47" t="s">
        <v>75</v>
      </c>
      <c r="B81" s="46"/>
      <c r="C81" s="44"/>
    </row>
    <row r="82" spans="1:3" x14ac:dyDescent="0.25">
      <c r="A82" s="45" t="s">
        <v>76</v>
      </c>
      <c r="B82" s="46"/>
      <c r="C82" s="44"/>
    </row>
    <row r="83" spans="1:3" x14ac:dyDescent="0.25">
      <c r="A83" s="47" t="s">
        <v>77</v>
      </c>
      <c r="B83" s="46"/>
      <c r="C83" s="44"/>
    </row>
    <row r="84" spans="1:3" x14ac:dyDescent="0.25">
      <c r="A84" s="50" t="s">
        <v>78</v>
      </c>
      <c r="B84" s="46"/>
      <c r="C84" s="44"/>
    </row>
    <row r="85" spans="1:3" x14ac:dyDescent="0.25">
      <c r="A85" s="44"/>
      <c r="B85" s="46"/>
      <c r="C85" s="44"/>
    </row>
    <row r="86" spans="1:3" x14ac:dyDescent="0.25">
      <c r="A86" s="51" t="s">
        <v>79</v>
      </c>
      <c r="B86" s="52">
        <f>B8</f>
        <v>248968365</v>
      </c>
      <c r="C86" s="44"/>
    </row>
    <row r="87" spans="1:3" x14ac:dyDescent="0.25">
      <c r="A87" s="44" t="s">
        <v>80</v>
      </c>
      <c r="B87" s="44"/>
      <c r="C87" s="44"/>
    </row>
    <row r="88" spans="1:3" x14ac:dyDescent="0.25">
      <c r="A88" s="44"/>
      <c r="B88" s="44"/>
      <c r="C88" s="44"/>
    </row>
    <row r="89" spans="1:3" x14ac:dyDescent="0.25">
      <c r="A89" s="44"/>
      <c r="B89" s="44"/>
      <c r="C89" s="44"/>
    </row>
    <row r="90" spans="1:3" x14ac:dyDescent="0.25">
      <c r="A90" s="44" t="s">
        <v>109</v>
      </c>
      <c r="B90" s="44" t="s">
        <v>102</v>
      </c>
      <c r="C90" s="44"/>
    </row>
    <row r="91" spans="1:3" x14ac:dyDescent="0.25">
      <c r="A91" s="44" t="s">
        <v>113</v>
      </c>
      <c r="B91" s="44" t="s">
        <v>112</v>
      </c>
      <c r="C91" s="44"/>
    </row>
    <row r="92" spans="1:3" x14ac:dyDescent="0.25">
      <c r="A92" s="44" t="s">
        <v>111</v>
      </c>
      <c r="B92" s="44" t="s">
        <v>108</v>
      </c>
      <c r="C92" s="44"/>
    </row>
    <row r="93" spans="1:3" x14ac:dyDescent="0.25">
      <c r="A93" s="44"/>
      <c r="B93" s="44"/>
      <c r="C93" s="44"/>
    </row>
    <row r="94" spans="1:3" x14ac:dyDescent="0.25">
      <c r="A94" s="44"/>
      <c r="B94" s="44"/>
      <c r="C94" s="44"/>
    </row>
    <row r="95" spans="1:3" x14ac:dyDescent="0.25">
      <c r="A95" s="44"/>
      <c r="B95" s="44"/>
      <c r="C95" s="44"/>
    </row>
    <row r="96" spans="1:3" x14ac:dyDescent="0.25">
      <c r="A96" s="44" t="s">
        <v>100</v>
      </c>
      <c r="B96" s="44"/>
      <c r="C96" s="44"/>
    </row>
    <row r="97" spans="1:3" x14ac:dyDescent="0.25">
      <c r="A97" s="44" t="s">
        <v>103</v>
      </c>
      <c r="B97" s="44"/>
      <c r="C97" s="44"/>
    </row>
    <row r="98" spans="1:3" x14ac:dyDescent="0.25">
      <c r="A98" s="44" t="s">
        <v>110</v>
      </c>
      <c r="B98" s="44"/>
      <c r="C98" s="44"/>
    </row>
    <row r="99" spans="1:3" x14ac:dyDescent="0.25">
      <c r="A99" s="44"/>
      <c r="B99" s="44"/>
      <c r="C99" s="44"/>
    </row>
    <row r="100" spans="1:3" x14ac:dyDescent="0.25">
      <c r="A100" s="44"/>
      <c r="B100" s="44"/>
      <c r="C100" s="44"/>
    </row>
    <row r="101" spans="1:3" x14ac:dyDescent="0.25">
      <c r="B101" s="44"/>
      <c r="C101" s="44"/>
    </row>
    <row r="102" spans="1:3" x14ac:dyDescent="0.25">
      <c r="B102" s="44"/>
      <c r="C102" s="44"/>
    </row>
    <row r="103" spans="1:3" x14ac:dyDescent="0.25">
      <c r="B103" s="44"/>
      <c r="C103" s="44"/>
    </row>
    <row r="104" spans="1:3" x14ac:dyDescent="0.25">
      <c r="A104" s="44"/>
      <c r="B104" s="44"/>
      <c r="C104" s="44"/>
    </row>
    <row r="105" spans="1:3" x14ac:dyDescent="0.25">
      <c r="A105" s="44"/>
      <c r="B105" s="44"/>
      <c r="C105" s="44"/>
    </row>
    <row r="106" spans="1:3" x14ac:dyDescent="0.25">
      <c r="A106" s="44"/>
      <c r="B106" s="44"/>
      <c r="C106" s="44"/>
    </row>
    <row r="107" spans="1:3" x14ac:dyDescent="0.25">
      <c r="A107" s="44"/>
      <c r="B107" s="44"/>
      <c r="C107" s="44"/>
    </row>
    <row r="108" spans="1:3" x14ac:dyDescent="0.25">
      <c r="A108" s="44"/>
      <c r="B108" s="44"/>
      <c r="C108" s="44"/>
    </row>
    <row r="109" spans="1:3" x14ac:dyDescent="0.25">
      <c r="A109" s="44"/>
      <c r="B109" s="44"/>
      <c r="C109" s="44"/>
    </row>
    <row r="110" spans="1:3" x14ac:dyDescent="0.25">
      <c r="A110" s="44"/>
      <c r="B110" s="44"/>
      <c r="C110" s="44"/>
    </row>
    <row r="111" spans="1:3" x14ac:dyDescent="0.25">
      <c r="A111" s="44"/>
      <c r="B111" s="44"/>
      <c r="C111" s="44"/>
    </row>
    <row r="112" spans="1:3" x14ac:dyDescent="0.25">
      <c r="A112" s="44"/>
      <c r="B112" s="44"/>
      <c r="C112" s="44"/>
    </row>
    <row r="113" spans="1:3" x14ac:dyDescent="0.25">
      <c r="A113" s="44"/>
      <c r="B113" s="44"/>
      <c r="C113" s="44"/>
    </row>
    <row r="114" spans="1:3" x14ac:dyDescent="0.25">
      <c r="A114" s="44"/>
      <c r="B114" s="44"/>
      <c r="C114" s="44"/>
    </row>
    <row r="115" spans="1:3" x14ac:dyDescent="0.25">
      <c r="A115" s="44"/>
      <c r="B115" s="44"/>
      <c r="C115" s="44"/>
    </row>
    <row r="116" spans="1:3" x14ac:dyDescent="0.25">
      <c r="A116" s="44"/>
      <c r="B116" s="44"/>
      <c r="C116" s="44"/>
    </row>
    <row r="117" spans="1:3" x14ac:dyDescent="0.25">
      <c r="A117" s="44"/>
      <c r="B117" s="44"/>
      <c r="C117" s="44"/>
    </row>
    <row r="118" spans="1:3" x14ac:dyDescent="0.25">
      <c r="A118" s="44"/>
      <c r="B118" s="44"/>
      <c r="C118" s="44"/>
    </row>
    <row r="119" spans="1:3" x14ac:dyDescent="0.25">
      <c r="A119" s="44"/>
      <c r="B119" s="44"/>
      <c r="C119" s="44"/>
    </row>
    <row r="120" spans="1:3" x14ac:dyDescent="0.25">
      <c r="A120" s="44"/>
      <c r="B120" s="44"/>
      <c r="C120" s="44"/>
    </row>
    <row r="121" spans="1:3" x14ac:dyDescent="0.25">
      <c r="A121" s="44"/>
      <c r="B121" s="44"/>
      <c r="C121" s="44"/>
    </row>
    <row r="122" spans="1:3" x14ac:dyDescent="0.25">
      <c r="A122" s="44"/>
      <c r="B122" s="44"/>
      <c r="C122" s="44"/>
    </row>
    <row r="123" spans="1:3" x14ac:dyDescent="0.25">
      <c r="A123" s="44"/>
      <c r="B123" s="44"/>
      <c r="C123" s="44"/>
    </row>
    <row r="124" spans="1:3" x14ac:dyDescent="0.25">
      <c r="A124" s="44"/>
      <c r="B124" s="44"/>
      <c r="C124" s="44"/>
    </row>
    <row r="125" spans="1:3" x14ac:dyDescent="0.25">
      <c r="A125" s="44"/>
      <c r="B125" s="44"/>
      <c r="C125" s="44"/>
    </row>
    <row r="126" spans="1:3" x14ac:dyDescent="0.25">
      <c r="A126" s="44"/>
      <c r="B126" s="44"/>
      <c r="C126" s="44"/>
    </row>
    <row r="127" spans="1:3" x14ac:dyDescent="0.25">
      <c r="A127" s="44"/>
      <c r="B127" s="44"/>
      <c r="C127" s="44"/>
    </row>
    <row r="128" spans="1:3" x14ac:dyDescent="0.25">
      <c r="A128" s="44"/>
      <c r="B128" s="44"/>
      <c r="C128" s="44"/>
    </row>
    <row r="129" spans="1:3" x14ac:dyDescent="0.25">
      <c r="A129" s="44"/>
      <c r="B129" s="44"/>
      <c r="C129" s="44"/>
    </row>
    <row r="130" spans="1:3" x14ac:dyDescent="0.25">
      <c r="A130" s="44"/>
      <c r="B130" s="44"/>
      <c r="C130" s="44"/>
    </row>
    <row r="131" spans="1:3" x14ac:dyDescent="0.25">
      <c r="A131" s="44"/>
      <c r="B131" s="44"/>
      <c r="C131" s="44"/>
    </row>
    <row r="132" spans="1:3" x14ac:dyDescent="0.25">
      <c r="A132" s="44"/>
      <c r="B132" s="44"/>
      <c r="C132" s="44"/>
    </row>
    <row r="133" spans="1:3" x14ac:dyDescent="0.25">
      <c r="A133" s="44"/>
      <c r="B133" s="44"/>
      <c r="C133" s="44"/>
    </row>
    <row r="134" spans="1:3" x14ac:dyDescent="0.25">
      <c r="A134" s="44"/>
      <c r="B134" s="44"/>
      <c r="C134" s="44"/>
    </row>
    <row r="135" spans="1:3" x14ac:dyDescent="0.25">
      <c r="A135" s="44"/>
      <c r="B135" s="44"/>
      <c r="C135" s="44"/>
    </row>
    <row r="136" spans="1:3" x14ac:dyDescent="0.25">
      <c r="A136" s="44"/>
      <c r="B136" s="44"/>
      <c r="C136" s="44"/>
    </row>
    <row r="137" spans="1:3" x14ac:dyDescent="0.25">
      <c r="A137" s="44"/>
      <c r="B137" s="44"/>
      <c r="C137" s="44"/>
    </row>
    <row r="138" spans="1:3" x14ac:dyDescent="0.25">
      <c r="A138" s="44"/>
      <c r="B138" s="44"/>
      <c r="C138" s="44"/>
    </row>
    <row r="139" spans="1:3" x14ac:dyDescent="0.25">
      <c r="A139" s="44"/>
      <c r="B139" s="44"/>
      <c r="C139" s="44"/>
    </row>
    <row r="140" spans="1:3" x14ac:dyDescent="0.25">
      <c r="A140" s="44"/>
      <c r="B140" s="44"/>
      <c r="C140" s="44"/>
    </row>
    <row r="141" spans="1:3" x14ac:dyDescent="0.25">
      <c r="A141" s="44"/>
      <c r="B141" s="44"/>
      <c r="C141" s="44"/>
    </row>
    <row r="142" spans="1:3" x14ac:dyDescent="0.25">
      <c r="A142" s="44"/>
      <c r="B142" s="44"/>
      <c r="C142" s="44"/>
    </row>
    <row r="143" spans="1:3" x14ac:dyDescent="0.25">
      <c r="A143" s="44"/>
      <c r="B143" s="44"/>
      <c r="C143" s="44"/>
    </row>
    <row r="144" spans="1:3" x14ac:dyDescent="0.25">
      <c r="A144" s="44"/>
      <c r="B144" s="44"/>
      <c r="C144" s="44"/>
    </row>
    <row r="145" spans="1:3" x14ac:dyDescent="0.25">
      <c r="A145" s="44"/>
      <c r="B145" s="44"/>
      <c r="C145" s="44"/>
    </row>
    <row r="146" spans="1:3" x14ac:dyDescent="0.25">
      <c r="A146" s="44"/>
      <c r="B146" s="44"/>
      <c r="C146" s="44"/>
    </row>
    <row r="147" spans="1:3" x14ac:dyDescent="0.25">
      <c r="A147" s="44"/>
      <c r="B147" s="44"/>
      <c r="C147" s="44"/>
    </row>
    <row r="148" spans="1:3" x14ac:dyDescent="0.25">
      <c r="A148" s="44"/>
      <c r="B148" s="44"/>
      <c r="C148" s="44"/>
    </row>
    <row r="149" spans="1:3" x14ac:dyDescent="0.25">
      <c r="A149" s="44"/>
      <c r="B149" s="44"/>
      <c r="C149" s="44"/>
    </row>
    <row r="150" spans="1:3" x14ac:dyDescent="0.25">
      <c r="A150" s="44"/>
      <c r="B150" s="44"/>
      <c r="C150" s="44"/>
    </row>
    <row r="151" spans="1:3" x14ac:dyDescent="0.25">
      <c r="A151" s="44"/>
      <c r="B151" s="44"/>
      <c r="C151" s="44"/>
    </row>
    <row r="152" spans="1:3" x14ac:dyDescent="0.25">
      <c r="A152" s="44"/>
      <c r="B152" s="44"/>
      <c r="C152" s="44"/>
    </row>
    <row r="153" spans="1:3" x14ac:dyDescent="0.25">
      <c r="A153" s="44"/>
      <c r="B153" s="44"/>
      <c r="C153" s="44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04"/>
  <sheetViews>
    <sheetView tabSelected="1" workbookViewId="0">
      <selection activeCell="G75" sqref="G75"/>
    </sheetView>
  </sheetViews>
  <sheetFormatPr baseColWidth="10" defaultColWidth="9.140625" defaultRowHeight="12.75" x14ac:dyDescent="0.2"/>
  <cols>
    <col min="1" max="1" width="37.28515625" style="5" customWidth="1"/>
    <col min="2" max="2" width="14" style="5" customWidth="1"/>
    <col min="3" max="3" width="13" style="5" customWidth="1"/>
    <col min="4" max="4" width="12.42578125" style="5" customWidth="1"/>
    <col min="5" max="5" width="12.7109375" style="5" customWidth="1"/>
    <col min="6" max="6" width="13.5703125" style="5" bestFit="1" customWidth="1"/>
    <col min="7" max="7" width="12.42578125" style="5" customWidth="1"/>
    <col min="8" max="8" width="13.42578125" style="6" customWidth="1"/>
    <col min="9" max="9" width="12.42578125" style="5" customWidth="1"/>
    <col min="10" max="10" width="13.28515625" style="5" customWidth="1"/>
    <col min="11" max="13" width="13.140625" style="5" customWidth="1"/>
    <col min="14" max="14" width="13.42578125" style="5" customWidth="1"/>
    <col min="15" max="16" width="6" style="5" bestFit="1" customWidth="1"/>
    <col min="17" max="18" width="7" style="5" bestFit="1" customWidth="1"/>
    <col min="19" max="16384" width="9.140625" style="5"/>
  </cols>
  <sheetData>
    <row r="3" spans="1:18" x14ac:dyDescent="0.2">
      <c r="A3" s="81" t="s">
        <v>81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8" x14ac:dyDescent="0.2">
      <c r="A4" s="81" t="s">
        <v>82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</row>
    <row r="5" spans="1:18" x14ac:dyDescent="0.2">
      <c r="A5" s="81" t="s">
        <v>115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1:18" x14ac:dyDescent="0.2">
      <c r="A6" s="81" t="s">
        <v>114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</row>
    <row r="7" spans="1:18" x14ac:dyDescent="0.2">
      <c r="A7" s="82" t="s">
        <v>36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55">
        <f>C10+D10+E10+F10+G10+H10+I10+J10+K10+L10+M10+N10</f>
        <v>87100546.329999998</v>
      </c>
      <c r="C10" s="56">
        <v>11685968.949999999</v>
      </c>
      <c r="D10" s="56">
        <v>15606530.85</v>
      </c>
      <c r="E10" s="57">
        <v>19094991.399999999</v>
      </c>
      <c r="F10" s="57">
        <v>18957401.440000001</v>
      </c>
      <c r="G10" s="57">
        <f>G11+G17+G27+G37+G53</f>
        <v>21755653.690000001</v>
      </c>
      <c r="H10" s="57"/>
      <c r="I10" s="57"/>
      <c r="J10" s="57"/>
      <c r="K10" s="57"/>
      <c r="L10" s="57"/>
      <c r="M10" s="57"/>
      <c r="N10" s="57"/>
      <c r="O10" s="13"/>
      <c r="P10" s="13"/>
      <c r="Q10" s="13"/>
      <c r="R10" s="13"/>
    </row>
    <row r="11" spans="1:18" ht="15" x14ac:dyDescent="0.25">
      <c r="A11" s="14" t="s">
        <v>2</v>
      </c>
      <c r="B11" s="55">
        <f>C11+D11+E11+F11+G11+H11+I11+J11+K11+L11</f>
        <v>49522567.200000003</v>
      </c>
      <c r="C11" s="58">
        <f>C12+C13+C14+C15+C16+C17</f>
        <v>10288608.479999999</v>
      </c>
      <c r="D11" s="58">
        <v>10073761.800000001</v>
      </c>
      <c r="E11" s="59">
        <v>9696884.5199999996</v>
      </c>
      <c r="F11" s="15">
        <v>9625981.1699999999</v>
      </c>
      <c r="G11" s="16">
        <v>9837331.2300000004</v>
      </c>
      <c r="H11" s="15"/>
      <c r="I11" s="15"/>
      <c r="J11" s="15"/>
      <c r="K11" s="17"/>
      <c r="L11" s="64"/>
      <c r="M11" s="17"/>
      <c r="N11" s="17"/>
    </row>
    <row r="12" spans="1:18" ht="15" x14ac:dyDescent="0.25">
      <c r="A12" s="18" t="s">
        <v>3</v>
      </c>
      <c r="B12" s="55">
        <f>C12+D12+E12+F12+G12+H12+I12+C1412+K12+L12+M12+N12</f>
        <v>42358302.609999999</v>
      </c>
      <c r="C12" s="35">
        <v>8029344.5</v>
      </c>
      <c r="D12" s="60">
        <v>8867055.4600000009</v>
      </c>
      <c r="E12" s="78">
        <v>8466719.5</v>
      </c>
      <c r="F12" s="35">
        <v>8405219.5</v>
      </c>
      <c r="G12" s="35">
        <v>8589963.6500000004</v>
      </c>
      <c r="H12" s="35"/>
      <c r="I12" s="35"/>
      <c r="J12" s="76"/>
      <c r="K12" s="35"/>
      <c r="L12" s="13"/>
      <c r="M12" s="35"/>
      <c r="N12" s="35"/>
    </row>
    <row r="13" spans="1:18" ht="15" x14ac:dyDescent="0.25">
      <c r="A13" s="18" t="s">
        <v>4</v>
      </c>
      <c r="B13" s="55">
        <f>C13+D13+E13+F13+G13+H13+I13+J13+K13+L13+M13+N13</f>
        <v>150000</v>
      </c>
      <c r="C13" s="35">
        <v>30000</v>
      </c>
      <c r="D13" s="60">
        <v>30000</v>
      </c>
      <c r="E13" s="77">
        <v>30000</v>
      </c>
      <c r="F13" s="6">
        <v>30000</v>
      </c>
      <c r="G13" s="35">
        <v>30000</v>
      </c>
      <c r="H13" s="35"/>
      <c r="I13" s="35"/>
      <c r="J13" s="35"/>
      <c r="K13" s="35"/>
      <c r="L13" s="6"/>
      <c r="M13" s="35"/>
      <c r="N13" s="35"/>
    </row>
    <row r="14" spans="1:18" ht="25.5" x14ac:dyDescent="0.25">
      <c r="A14" s="18" t="s">
        <v>38</v>
      </c>
      <c r="B14" s="55">
        <v>0</v>
      </c>
      <c r="C14" s="61">
        <v>0</v>
      </c>
      <c r="D14" s="61">
        <v>0</v>
      </c>
      <c r="E14" s="60">
        <v>0</v>
      </c>
      <c r="F14" s="6">
        <v>0</v>
      </c>
      <c r="G14" s="6">
        <v>0</v>
      </c>
      <c r="I14" s="19"/>
      <c r="K14" s="35"/>
      <c r="L14" s="6"/>
      <c r="N14" s="6"/>
    </row>
    <row r="15" spans="1:18" ht="25.5" x14ac:dyDescent="0.25">
      <c r="A15" s="18" t="s">
        <v>5</v>
      </c>
      <c r="B15" s="55">
        <f t="shared" ref="B15" si="0">C15+D15+E15+F15+G15+H15+I15+J15+K15+L15+M15+N15</f>
        <v>0</v>
      </c>
      <c r="C15" s="61">
        <v>0</v>
      </c>
      <c r="D15" s="61">
        <v>0</v>
      </c>
      <c r="E15" s="60">
        <v>0</v>
      </c>
      <c r="F15" s="6">
        <v>0</v>
      </c>
      <c r="G15" s="6">
        <v>0</v>
      </c>
      <c r="I15" s="19"/>
      <c r="L15" s="6"/>
      <c r="N15" s="6"/>
    </row>
    <row r="16" spans="1:18" ht="25.5" x14ac:dyDescent="0.25">
      <c r="A16" s="18" t="s">
        <v>6</v>
      </c>
      <c r="B16" s="55">
        <f>C16+D16+E16+F16+G16+H16+I16+J16+K16+L16+M16+N16</f>
        <v>5918290.9900000002</v>
      </c>
      <c r="C16" s="35">
        <v>1133290.3799999999</v>
      </c>
      <c r="D16" s="60">
        <v>1176706.3400000001</v>
      </c>
      <c r="E16" s="62">
        <v>1200165.02</v>
      </c>
      <c r="F16" s="35">
        <v>1190761.67</v>
      </c>
      <c r="G16" s="35">
        <v>1217367.58</v>
      </c>
      <c r="H16" s="35"/>
      <c r="I16" s="35"/>
      <c r="J16" s="35"/>
      <c r="K16" s="35"/>
      <c r="L16" s="35"/>
      <c r="M16" s="35"/>
      <c r="N16" s="35"/>
    </row>
    <row r="17" spans="1:14" ht="15" x14ac:dyDescent="0.25">
      <c r="A17" s="14" t="s">
        <v>7</v>
      </c>
      <c r="B17" s="55">
        <f>C17+D17+E17+F17+G17+H17+I17+J17+K17+L17+M17+N17</f>
        <v>9376077.6900000013</v>
      </c>
      <c r="C17" s="63">
        <f>C18+C19+C20+C21+C22+C23+C24+C25+C26</f>
        <v>1095973.6000000001</v>
      </c>
      <c r="D17" s="63">
        <v>1110516.1599999999</v>
      </c>
      <c r="E17" s="64">
        <v>2792517.49</v>
      </c>
      <c r="F17" s="16">
        <v>2388486.73</v>
      </c>
      <c r="G17" s="12">
        <v>1988583.71</v>
      </c>
      <c r="H17" s="16"/>
      <c r="I17" s="15"/>
      <c r="J17" s="16"/>
      <c r="K17" s="16"/>
      <c r="L17" s="16"/>
      <c r="M17" s="16"/>
      <c r="N17" s="16"/>
    </row>
    <row r="18" spans="1:14" ht="15" x14ac:dyDescent="0.25">
      <c r="A18" s="18" t="s">
        <v>8</v>
      </c>
      <c r="B18" s="55">
        <f t="shared" ref="B18:B25" si="1">C18+D18+E18+F18+G18+H18+I18+J18+K18+L18+M18+N18</f>
        <v>2742572.95</v>
      </c>
      <c r="C18" s="35">
        <v>533519.51</v>
      </c>
      <c r="D18" s="60">
        <v>514523.27</v>
      </c>
      <c r="E18" s="60">
        <v>571043.81000000006</v>
      </c>
      <c r="F18" s="35">
        <v>549826.05000000005</v>
      </c>
      <c r="G18" s="35">
        <v>573660.31000000006</v>
      </c>
      <c r="H18" s="35"/>
      <c r="I18" s="35"/>
      <c r="J18" s="35"/>
      <c r="K18" s="35"/>
      <c r="L18" s="35"/>
      <c r="M18" s="35"/>
      <c r="N18" s="35"/>
    </row>
    <row r="19" spans="1:14" ht="25.5" x14ac:dyDescent="0.25">
      <c r="A19" s="18" t="s">
        <v>9</v>
      </c>
      <c r="B19" s="55">
        <f t="shared" si="1"/>
        <v>53760.800000000003</v>
      </c>
      <c r="C19" s="61">
        <v>0</v>
      </c>
      <c r="D19" s="60">
        <v>7504.8</v>
      </c>
      <c r="E19" s="60">
        <v>0</v>
      </c>
      <c r="F19" s="35">
        <v>0</v>
      </c>
      <c r="G19" s="35">
        <v>46256</v>
      </c>
      <c r="I19" s="35"/>
      <c r="J19" s="6"/>
      <c r="K19" s="6"/>
      <c r="L19" s="35"/>
      <c r="M19" s="6"/>
      <c r="N19" s="35"/>
    </row>
    <row r="20" spans="1:14" ht="15" x14ac:dyDescent="0.25">
      <c r="A20" s="18" t="s">
        <v>10</v>
      </c>
      <c r="B20" s="55">
        <f t="shared" si="1"/>
        <v>725152.5</v>
      </c>
      <c r="C20" s="35">
        <v>221750</v>
      </c>
      <c r="D20" s="60">
        <v>0</v>
      </c>
      <c r="E20" s="60">
        <v>157117.5</v>
      </c>
      <c r="F20" s="35">
        <v>149400</v>
      </c>
      <c r="G20" s="35">
        <v>196885</v>
      </c>
      <c r="H20" s="35"/>
      <c r="I20" s="35"/>
      <c r="J20" s="35"/>
      <c r="K20" s="35"/>
      <c r="L20" s="35"/>
      <c r="M20" s="35"/>
      <c r="N20" s="35"/>
    </row>
    <row r="21" spans="1:14" ht="18" customHeight="1" x14ac:dyDescent="0.25">
      <c r="A21" s="18" t="s">
        <v>11</v>
      </c>
      <c r="B21" s="55">
        <f t="shared" si="1"/>
        <v>16150</v>
      </c>
      <c r="C21" s="61">
        <v>0</v>
      </c>
      <c r="D21" s="61">
        <v>0</v>
      </c>
      <c r="E21" s="60">
        <v>7000</v>
      </c>
      <c r="F21" s="6">
        <v>0</v>
      </c>
      <c r="G21" s="35">
        <v>9150</v>
      </c>
      <c r="H21" s="35"/>
      <c r="I21" s="35"/>
      <c r="J21" s="35"/>
      <c r="K21" s="35"/>
      <c r="L21" s="35"/>
      <c r="M21" s="35"/>
      <c r="N21" s="35"/>
    </row>
    <row r="22" spans="1:14" ht="15" x14ac:dyDescent="0.25">
      <c r="A22" s="18" t="s">
        <v>12</v>
      </c>
      <c r="B22" s="55">
        <f t="shared" si="1"/>
        <v>2031444.0499999998</v>
      </c>
      <c r="C22" s="35">
        <v>271276.61</v>
      </c>
      <c r="D22" s="60">
        <v>355276.61</v>
      </c>
      <c r="E22" s="60">
        <v>361076.61</v>
      </c>
      <c r="F22" s="35">
        <v>328526.61</v>
      </c>
      <c r="G22" s="35">
        <v>715287.61</v>
      </c>
      <c r="H22" s="35"/>
      <c r="I22" s="35"/>
      <c r="J22" s="35"/>
      <c r="K22" s="35"/>
      <c r="L22" s="35"/>
      <c r="M22" s="35"/>
      <c r="N22" s="35"/>
    </row>
    <row r="23" spans="1:14" ht="15" x14ac:dyDescent="0.25">
      <c r="A23" s="18" t="s">
        <v>13</v>
      </c>
      <c r="B23" s="55">
        <f t="shared" si="1"/>
        <v>195363.88</v>
      </c>
      <c r="C23" s="35">
        <v>24427.48</v>
      </c>
      <c r="D23" s="61">
        <v>24427.48</v>
      </c>
      <c r="E23" s="60">
        <v>24427.48</v>
      </c>
      <c r="F23" s="6">
        <v>61040.72</v>
      </c>
      <c r="G23" s="35">
        <v>61040.72</v>
      </c>
      <c r="I23" s="35"/>
      <c r="J23" s="35"/>
      <c r="L23" s="6"/>
      <c r="M23" s="35"/>
      <c r="N23" s="35"/>
    </row>
    <row r="24" spans="1:14" ht="38.25" x14ac:dyDescent="0.25">
      <c r="A24" s="18" t="s">
        <v>14</v>
      </c>
      <c r="B24" s="55">
        <f t="shared" si="1"/>
        <v>2313947.17</v>
      </c>
      <c r="C24" s="61">
        <v>0</v>
      </c>
      <c r="D24" s="61">
        <v>0</v>
      </c>
      <c r="E24" s="60">
        <v>1425643.82</v>
      </c>
      <c r="F24" s="6">
        <v>729357.35</v>
      </c>
      <c r="G24" s="35">
        <v>158946</v>
      </c>
      <c r="I24" s="35"/>
      <c r="J24" s="20"/>
      <c r="K24" s="35"/>
      <c r="L24" s="35"/>
      <c r="M24" s="35"/>
      <c r="N24" s="35"/>
    </row>
    <row r="25" spans="1:14" ht="25.5" x14ac:dyDescent="0.25">
      <c r="A25" s="18" t="s">
        <v>15</v>
      </c>
      <c r="B25" s="55">
        <f t="shared" si="1"/>
        <v>526931.07999999996</v>
      </c>
      <c r="C25" s="35">
        <v>45000</v>
      </c>
      <c r="D25" s="60">
        <v>45000</v>
      </c>
      <c r="E25" s="66">
        <v>78052.3</v>
      </c>
      <c r="F25" s="35">
        <v>313332</v>
      </c>
      <c r="G25" s="35">
        <v>45546.78</v>
      </c>
      <c r="H25" s="35"/>
      <c r="I25" s="35"/>
      <c r="J25" s="35"/>
      <c r="K25" s="35"/>
      <c r="L25" s="35"/>
      <c r="M25" s="35"/>
      <c r="N25" s="35"/>
    </row>
    <row r="26" spans="1:14" ht="25.5" x14ac:dyDescent="0.25">
      <c r="A26" s="18" t="s">
        <v>39</v>
      </c>
      <c r="B26" s="55">
        <v>0</v>
      </c>
      <c r="C26" s="61">
        <v>0</v>
      </c>
      <c r="D26" s="61">
        <v>163784</v>
      </c>
      <c r="E26" s="66">
        <v>168155.97</v>
      </c>
      <c r="F26" s="35">
        <v>257004</v>
      </c>
      <c r="G26" s="35">
        <v>181811.29</v>
      </c>
      <c r="H26" s="35"/>
      <c r="I26" s="19"/>
      <c r="J26" s="35"/>
      <c r="K26" s="35"/>
      <c r="L26" s="35"/>
      <c r="M26" s="35"/>
      <c r="N26" s="35"/>
    </row>
    <row r="27" spans="1:14" ht="15" x14ac:dyDescent="0.25">
      <c r="A27" s="14" t="s">
        <v>16</v>
      </c>
      <c r="B27" s="55">
        <f>C27+D27+E27+F27+G27+H27+I27+J27+K27+L27+M27+N27</f>
        <v>13600808.75</v>
      </c>
      <c r="C27" s="63">
        <f>C28+C29+C30+C31+C32+C33+C34+C35+C36</f>
        <v>925360.47</v>
      </c>
      <c r="D27" s="63">
        <v>1367752.89</v>
      </c>
      <c r="E27" s="64">
        <v>4428867.72</v>
      </c>
      <c r="F27" s="16">
        <v>3512090.06</v>
      </c>
      <c r="G27" s="12">
        <v>3366737.61</v>
      </c>
      <c r="H27" s="16"/>
      <c r="I27" s="15"/>
      <c r="J27" s="15"/>
      <c r="K27" s="15"/>
      <c r="L27" s="15"/>
      <c r="M27" s="16"/>
      <c r="N27" s="16"/>
    </row>
    <row r="28" spans="1:14" ht="25.5" x14ac:dyDescent="0.25">
      <c r="A28" s="18" t="s">
        <v>17</v>
      </c>
      <c r="B28" s="55">
        <f>C28+D28+E28+F28+G28+H28+I28+J28+K28+L28+M28+N28</f>
        <v>525657.67000000004</v>
      </c>
      <c r="C28" s="60">
        <v>0</v>
      </c>
      <c r="D28" s="65">
        <v>9204</v>
      </c>
      <c r="E28" s="60">
        <v>354037.2</v>
      </c>
      <c r="F28" s="6">
        <v>39954.959999999999</v>
      </c>
      <c r="G28" s="35">
        <v>122461.51</v>
      </c>
      <c r="H28" s="35"/>
      <c r="I28" s="35"/>
      <c r="J28" s="35"/>
      <c r="K28" s="35"/>
      <c r="L28" s="35"/>
      <c r="M28" s="35"/>
      <c r="N28" s="35"/>
    </row>
    <row r="29" spans="1:14" ht="15" x14ac:dyDescent="0.25">
      <c r="A29" s="18" t="s">
        <v>18</v>
      </c>
      <c r="B29" s="55">
        <f>C29+D29+E29+F29+G29+H29+I29+J29+K29+L29+M29+N29</f>
        <v>647341.93999999994</v>
      </c>
      <c r="C29" s="60">
        <v>0</v>
      </c>
      <c r="D29" s="61">
        <v>102886.56</v>
      </c>
      <c r="E29" s="60">
        <v>31800</v>
      </c>
      <c r="F29" s="35">
        <v>381258</v>
      </c>
      <c r="G29" s="35">
        <v>131397.38</v>
      </c>
      <c r="H29" s="35"/>
      <c r="I29" s="19"/>
      <c r="J29" s="35"/>
      <c r="K29" s="35"/>
      <c r="L29" s="35"/>
      <c r="M29" s="35"/>
      <c r="N29" s="35"/>
    </row>
    <row r="30" spans="1:14" ht="25.5" x14ac:dyDescent="0.25">
      <c r="A30" s="18" t="s">
        <v>19</v>
      </c>
      <c r="B30" s="55">
        <f>C30+D30+E30+F30+G30+H30+I30+J30+K30+L30+M30+N30</f>
        <v>135526.36000000002</v>
      </c>
      <c r="C30" s="60">
        <v>0</v>
      </c>
      <c r="D30" s="60">
        <v>53353.62</v>
      </c>
      <c r="E30" s="60">
        <v>41019.79</v>
      </c>
      <c r="F30" s="6">
        <v>12850</v>
      </c>
      <c r="G30" s="35">
        <v>28302.95</v>
      </c>
      <c r="H30" s="35"/>
      <c r="I30" s="35"/>
      <c r="J30" s="35"/>
      <c r="K30" s="35"/>
      <c r="L30" s="35"/>
      <c r="M30" s="35"/>
      <c r="N30" s="35"/>
    </row>
    <row r="31" spans="1:14" ht="15" x14ac:dyDescent="0.25">
      <c r="A31" s="18" t="s">
        <v>20</v>
      </c>
      <c r="B31" s="55">
        <f>C31+D31+E31+F31+G31+H31+I31+J31+K31+L31+M31+N31</f>
        <v>713225</v>
      </c>
      <c r="C31" s="60">
        <v>0</v>
      </c>
      <c r="D31" s="60">
        <v>0</v>
      </c>
      <c r="E31" s="60">
        <v>713225</v>
      </c>
      <c r="F31" s="35">
        <v>0</v>
      </c>
      <c r="G31" s="35">
        <v>0</v>
      </c>
      <c r="I31" s="35"/>
      <c r="K31" s="35"/>
      <c r="L31" s="6"/>
      <c r="N31" s="35"/>
    </row>
    <row r="32" spans="1:14" ht="25.5" x14ac:dyDescent="0.25">
      <c r="A32" s="18" t="s">
        <v>21</v>
      </c>
      <c r="B32" s="55">
        <f t="shared" ref="B32:B52" si="2">C32+D32+E32+F32+G32+H32+I32+J32+K32+L32+M32+N32</f>
        <v>625468.71</v>
      </c>
      <c r="C32" s="60">
        <v>0</v>
      </c>
      <c r="D32" s="61">
        <v>31665.3</v>
      </c>
      <c r="E32" s="60">
        <v>415618.11</v>
      </c>
      <c r="F32" s="6">
        <v>57676.04</v>
      </c>
      <c r="G32" s="35">
        <v>120509.26</v>
      </c>
      <c r="H32" s="35"/>
      <c r="I32" s="35"/>
      <c r="J32" s="35"/>
      <c r="K32" s="35"/>
      <c r="L32" s="35"/>
      <c r="M32" s="35"/>
      <c r="N32" s="35"/>
    </row>
    <row r="33" spans="1:14" ht="25.5" x14ac:dyDescent="0.25">
      <c r="A33" s="18" t="s">
        <v>22</v>
      </c>
      <c r="B33" s="55">
        <f t="shared" si="2"/>
        <v>2175794.37</v>
      </c>
      <c r="C33" s="60">
        <v>0</v>
      </c>
      <c r="D33" s="61">
        <v>21032.04</v>
      </c>
      <c r="E33" s="60">
        <v>173861.97</v>
      </c>
      <c r="F33" s="35">
        <v>1201391.46</v>
      </c>
      <c r="G33" s="35">
        <v>779508.9</v>
      </c>
      <c r="H33" s="35"/>
      <c r="I33" s="35"/>
      <c r="J33" s="35"/>
      <c r="K33" s="35"/>
      <c r="L33" s="35"/>
      <c r="M33" s="35"/>
      <c r="N33" s="35"/>
    </row>
    <row r="34" spans="1:14" ht="25.5" x14ac:dyDescent="0.25">
      <c r="A34" s="18" t="s">
        <v>23</v>
      </c>
      <c r="B34" s="55">
        <f t="shared" si="2"/>
        <v>6711407.8099999996</v>
      </c>
      <c r="C34" s="35">
        <v>925360.47</v>
      </c>
      <c r="D34" s="60">
        <v>924411.33</v>
      </c>
      <c r="E34" s="60">
        <v>1917190.97</v>
      </c>
      <c r="F34" s="35">
        <v>1072848.4099999999</v>
      </c>
      <c r="G34" s="35">
        <v>1871596.63</v>
      </c>
      <c r="H34" s="35"/>
      <c r="I34" s="35"/>
      <c r="J34" s="35"/>
      <c r="K34" s="35"/>
      <c r="L34" s="35"/>
      <c r="M34" s="35"/>
      <c r="N34" s="35"/>
    </row>
    <row r="35" spans="1:14" ht="38.25" x14ac:dyDescent="0.25">
      <c r="A35" s="18" t="s">
        <v>40</v>
      </c>
      <c r="B35" s="55">
        <f>C35+D35+E35+F35+G35+H35+I35+J35+K35+L35+M35+N35</f>
        <v>0</v>
      </c>
      <c r="C35" s="61">
        <v>0</v>
      </c>
      <c r="D35" s="61">
        <v>0</v>
      </c>
      <c r="E35" s="60">
        <v>0</v>
      </c>
      <c r="F35" s="6">
        <v>0</v>
      </c>
      <c r="G35" s="6">
        <v>0</v>
      </c>
      <c r="H35" s="35"/>
      <c r="I35" s="19"/>
      <c r="K35" s="35"/>
      <c r="L35" s="6"/>
      <c r="M35" s="6"/>
      <c r="N35" s="6"/>
    </row>
    <row r="36" spans="1:14" ht="15" x14ac:dyDescent="0.25">
      <c r="A36" s="18" t="s">
        <v>24</v>
      </c>
      <c r="B36" s="55">
        <f>C36+D36+E36+F36+G36+H36+I36+J36+K36+L36+M36+N36</f>
        <v>2066386.81</v>
      </c>
      <c r="C36" s="61">
        <v>0</v>
      </c>
      <c r="D36" s="61">
        <v>225200.04</v>
      </c>
      <c r="E36" s="66">
        <v>782114.68</v>
      </c>
      <c r="F36" s="35">
        <v>746111.19</v>
      </c>
      <c r="G36" s="35">
        <v>312960.90000000002</v>
      </c>
      <c r="H36" s="35"/>
      <c r="I36" s="35"/>
      <c r="J36" s="35"/>
      <c r="K36" s="35"/>
      <c r="L36" s="35"/>
      <c r="M36" s="35"/>
      <c r="N36" s="35"/>
    </row>
    <row r="37" spans="1:14" ht="15" x14ac:dyDescent="0.25">
      <c r="A37" s="14" t="s">
        <v>25</v>
      </c>
      <c r="B37" s="55">
        <f>C37+D37+E37+F37+G37+H37+I37+J37+K37+L37+M37+N37</f>
        <v>8818700</v>
      </c>
      <c r="C37" s="64">
        <f>C38+C39+C40+C41+C42+C43+C44</f>
        <v>472000</v>
      </c>
      <c r="D37" s="63">
        <v>3054500</v>
      </c>
      <c r="E37" s="64">
        <v>1741000</v>
      </c>
      <c r="F37" s="16">
        <v>1779000</v>
      </c>
      <c r="G37" s="16">
        <v>1772200</v>
      </c>
      <c r="H37" s="16"/>
      <c r="I37" s="16"/>
      <c r="J37" s="16"/>
      <c r="K37" s="35"/>
      <c r="L37" s="16"/>
      <c r="M37" s="16"/>
      <c r="N37" s="16"/>
    </row>
    <row r="38" spans="1:14" ht="25.5" x14ac:dyDescent="0.25">
      <c r="A38" s="18" t="s">
        <v>26</v>
      </c>
      <c r="B38" s="55">
        <f t="shared" si="2"/>
        <v>8346700</v>
      </c>
      <c r="C38" s="60">
        <v>0</v>
      </c>
      <c r="D38" s="60">
        <v>3054500</v>
      </c>
      <c r="E38" s="60">
        <v>1741000</v>
      </c>
      <c r="F38" s="35">
        <v>1779000</v>
      </c>
      <c r="G38" s="21">
        <v>1772200</v>
      </c>
      <c r="I38" s="35"/>
      <c r="J38" s="35"/>
      <c r="K38" s="35"/>
      <c r="L38" s="35"/>
      <c r="M38" s="6"/>
      <c r="N38" s="6"/>
    </row>
    <row r="39" spans="1:14" ht="25.5" x14ac:dyDescent="0.25">
      <c r="A39" s="18" t="s">
        <v>41</v>
      </c>
      <c r="B39" s="55">
        <f t="shared" si="2"/>
        <v>472000</v>
      </c>
      <c r="C39" s="35">
        <v>472000</v>
      </c>
      <c r="D39" s="61">
        <v>0</v>
      </c>
      <c r="E39" s="60">
        <v>0</v>
      </c>
      <c r="F39" s="6">
        <v>0</v>
      </c>
      <c r="G39" s="6">
        <v>0</v>
      </c>
      <c r="I39" s="19"/>
      <c r="J39" s="10"/>
      <c r="K39" s="35"/>
      <c r="N39" s="6"/>
    </row>
    <row r="40" spans="1:14" ht="25.5" x14ac:dyDescent="0.25">
      <c r="A40" s="18" t="s">
        <v>42</v>
      </c>
      <c r="B40" s="55">
        <f t="shared" si="2"/>
        <v>0</v>
      </c>
      <c r="C40" s="61">
        <v>0</v>
      </c>
      <c r="D40" s="61">
        <v>0</v>
      </c>
      <c r="E40" s="60">
        <v>0</v>
      </c>
      <c r="F40" s="6">
        <v>0</v>
      </c>
      <c r="G40" s="6">
        <v>0</v>
      </c>
      <c r="I40" s="19"/>
      <c r="K40" s="35"/>
      <c r="N40" s="6"/>
    </row>
    <row r="41" spans="1:14" ht="25.5" x14ac:dyDescent="0.25">
      <c r="A41" s="18" t="s">
        <v>43</v>
      </c>
      <c r="B41" s="55">
        <f t="shared" si="2"/>
        <v>0</v>
      </c>
      <c r="C41" s="61">
        <v>0</v>
      </c>
      <c r="D41" s="61">
        <v>0</v>
      </c>
      <c r="E41" s="60">
        <v>0</v>
      </c>
      <c r="F41" s="6">
        <v>0</v>
      </c>
      <c r="G41" s="6">
        <v>0</v>
      </c>
      <c r="I41" s="19"/>
      <c r="K41" s="35"/>
      <c r="N41" s="6"/>
    </row>
    <row r="42" spans="1:14" ht="25.5" x14ac:dyDescent="0.25">
      <c r="A42" s="18" t="s">
        <v>44</v>
      </c>
      <c r="B42" s="55">
        <f t="shared" si="2"/>
        <v>0</v>
      </c>
      <c r="C42" s="61">
        <v>0</v>
      </c>
      <c r="D42" s="61">
        <v>0</v>
      </c>
      <c r="E42" s="60">
        <v>0</v>
      </c>
      <c r="F42" s="6">
        <v>0</v>
      </c>
      <c r="G42" s="6">
        <v>0</v>
      </c>
      <c r="I42" s="19"/>
      <c r="K42" s="35"/>
      <c r="N42" s="6"/>
    </row>
    <row r="43" spans="1:14" ht="25.5" x14ac:dyDescent="0.25">
      <c r="A43" s="18" t="s">
        <v>27</v>
      </c>
      <c r="B43" s="55">
        <f t="shared" si="2"/>
        <v>0</v>
      </c>
      <c r="C43" s="61">
        <v>0</v>
      </c>
      <c r="D43" s="61">
        <v>0</v>
      </c>
      <c r="E43" s="60">
        <v>0</v>
      </c>
      <c r="F43" s="6">
        <v>0</v>
      </c>
      <c r="G43" s="6">
        <v>0</v>
      </c>
      <c r="I43" s="19"/>
      <c r="K43" s="35"/>
      <c r="N43" s="6"/>
    </row>
    <row r="44" spans="1:14" ht="25.5" x14ac:dyDescent="0.25">
      <c r="A44" s="18" t="s">
        <v>45</v>
      </c>
      <c r="B44" s="55">
        <f t="shared" si="2"/>
        <v>0</v>
      </c>
      <c r="C44" s="61">
        <v>0</v>
      </c>
      <c r="D44" s="61">
        <v>0</v>
      </c>
      <c r="E44" s="60">
        <v>0</v>
      </c>
      <c r="F44" s="6">
        <v>0</v>
      </c>
      <c r="G44" s="6">
        <v>0</v>
      </c>
      <c r="I44" s="19"/>
      <c r="K44" s="35"/>
      <c r="N44" s="6"/>
    </row>
    <row r="45" spans="1:14" ht="15" x14ac:dyDescent="0.25">
      <c r="A45" s="14" t="s">
        <v>46</v>
      </c>
      <c r="B45" s="55">
        <f t="shared" si="2"/>
        <v>0</v>
      </c>
      <c r="C45" s="63">
        <v>0</v>
      </c>
      <c r="D45" s="63">
        <v>0</v>
      </c>
      <c r="E45" s="64">
        <v>0</v>
      </c>
      <c r="F45" s="16">
        <v>0</v>
      </c>
      <c r="G45" s="16">
        <v>0</v>
      </c>
      <c r="I45" s="19"/>
      <c r="K45" s="35"/>
      <c r="N45" s="6"/>
    </row>
    <row r="46" spans="1:14" ht="25.5" x14ac:dyDescent="0.25">
      <c r="A46" s="18" t="s">
        <v>47</v>
      </c>
      <c r="B46" s="55">
        <f t="shared" si="2"/>
        <v>0</v>
      </c>
      <c r="C46" s="61">
        <v>0</v>
      </c>
      <c r="D46" s="61">
        <v>0</v>
      </c>
      <c r="E46" s="60">
        <v>0</v>
      </c>
      <c r="F46" s="16">
        <v>0</v>
      </c>
      <c r="G46" s="16">
        <v>0</v>
      </c>
      <c r="I46" s="19"/>
      <c r="K46" s="35"/>
      <c r="N46" s="6"/>
    </row>
    <row r="47" spans="1:14" ht="25.5" x14ac:dyDescent="0.25">
      <c r="A47" s="18" t="s">
        <v>48</v>
      </c>
      <c r="B47" s="55">
        <f t="shared" si="2"/>
        <v>0</v>
      </c>
      <c r="C47" s="61">
        <v>0</v>
      </c>
      <c r="D47" s="61">
        <v>0</v>
      </c>
      <c r="E47" s="60">
        <v>0</v>
      </c>
      <c r="F47" s="6">
        <v>0</v>
      </c>
      <c r="G47" s="6">
        <v>0</v>
      </c>
      <c r="I47" s="19"/>
      <c r="K47" s="35"/>
      <c r="N47" s="6"/>
    </row>
    <row r="48" spans="1:14" ht="25.5" x14ac:dyDescent="0.25">
      <c r="A48" s="18" t="s">
        <v>49</v>
      </c>
      <c r="B48" s="55">
        <f t="shared" si="2"/>
        <v>0</v>
      </c>
      <c r="C48" s="61">
        <v>0</v>
      </c>
      <c r="D48" s="61">
        <v>0</v>
      </c>
      <c r="E48" s="60">
        <v>0</v>
      </c>
      <c r="F48" s="6">
        <v>0</v>
      </c>
      <c r="G48" s="6">
        <v>0</v>
      </c>
      <c r="I48" s="19"/>
      <c r="K48" s="35"/>
      <c r="N48" s="6"/>
    </row>
    <row r="49" spans="1:14" ht="25.5" x14ac:dyDescent="0.25">
      <c r="A49" s="18" t="s">
        <v>50</v>
      </c>
      <c r="B49" s="55">
        <f t="shared" si="2"/>
        <v>0</v>
      </c>
      <c r="C49" s="61">
        <v>0</v>
      </c>
      <c r="D49" s="61">
        <v>0</v>
      </c>
      <c r="E49" s="60">
        <v>0</v>
      </c>
      <c r="F49" s="6">
        <v>0</v>
      </c>
      <c r="G49" s="6">
        <v>0</v>
      </c>
      <c r="I49" s="19"/>
      <c r="K49" s="35"/>
      <c r="N49" s="6"/>
    </row>
    <row r="50" spans="1:14" ht="25.5" x14ac:dyDescent="0.25">
      <c r="A50" s="18" t="s">
        <v>51</v>
      </c>
      <c r="B50" s="55">
        <f t="shared" si="2"/>
        <v>0</v>
      </c>
      <c r="C50" s="61">
        <v>0</v>
      </c>
      <c r="D50" s="61">
        <v>0</v>
      </c>
      <c r="E50" s="60">
        <v>0</v>
      </c>
      <c r="F50" s="6">
        <v>0</v>
      </c>
      <c r="G50" s="6">
        <v>0</v>
      </c>
      <c r="I50" s="19"/>
      <c r="K50" s="35"/>
      <c r="N50" s="6"/>
    </row>
    <row r="51" spans="1:14" ht="25.5" x14ac:dyDescent="0.25">
      <c r="A51" s="18" t="s">
        <v>52</v>
      </c>
      <c r="B51" s="55">
        <f t="shared" si="2"/>
        <v>0</v>
      </c>
      <c r="C51" s="61">
        <v>0</v>
      </c>
      <c r="D51" s="61">
        <v>0</v>
      </c>
      <c r="E51" s="60">
        <v>0</v>
      </c>
      <c r="F51" s="6">
        <v>0</v>
      </c>
      <c r="G51" s="6">
        <v>0</v>
      </c>
      <c r="I51" s="19"/>
      <c r="K51" s="35"/>
      <c r="N51" s="6"/>
    </row>
    <row r="52" spans="1:14" ht="25.5" x14ac:dyDescent="0.25">
      <c r="A52" s="18" t="s">
        <v>53</v>
      </c>
      <c r="B52" s="55">
        <f t="shared" si="2"/>
        <v>0</v>
      </c>
      <c r="C52" s="61">
        <v>0</v>
      </c>
      <c r="D52" s="61">
        <v>0</v>
      </c>
      <c r="E52" s="60">
        <v>0</v>
      </c>
      <c r="F52" s="6">
        <v>0</v>
      </c>
      <c r="G52" s="6">
        <v>0</v>
      </c>
      <c r="I52" s="19"/>
      <c r="K52" s="35"/>
      <c r="N52" s="6"/>
    </row>
    <row r="53" spans="1:14" ht="25.5" x14ac:dyDescent="0.25">
      <c r="A53" s="14" t="s">
        <v>28</v>
      </c>
      <c r="B53" s="55">
        <f>C53+D53+E53+F53+G53+H53+I53+J53+K53+L53+M53+N53</f>
        <v>6878366.2899999991</v>
      </c>
      <c r="C53" s="63">
        <v>0</v>
      </c>
      <c r="D53" s="63">
        <v>0</v>
      </c>
      <c r="E53" s="64">
        <v>435721.67</v>
      </c>
      <c r="F53" s="16">
        <v>1651843.48</v>
      </c>
      <c r="G53" s="16">
        <v>4790801.1399999997</v>
      </c>
      <c r="H53" s="16"/>
      <c r="I53" s="15"/>
      <c r="J53" s="15"/>
      <c r="K53" s="35"/>
      <c r="L53" s="15"/>
      <c r="M53" s="15"/>
      <c r="N53" s="16"/>
    </row>
    <row r="54" spans="1:14" ht="15" x14ac:dyDescent="0.25">
      <c r="A54" s="18" t="s">
        <v>29</v>
      </c>
      <c r="B54" s="55">
        <f>C54+D54+E54+F54+G54+H54+I54+J54+K54+L54+M54+N54</f>
        <v>2060559.8299999998</v>
      </c>
      <c r="C54" s="61">
        <v>0</v>
      </c>
      <c r="D54" s="61">
        <v>0</v>
      </c>
      <c r="E54" s="60">
        <v>253806.2</v>
      </c>
      <c r="F54" s="35">
        <v>103348.49</v>
      </c>
      <c r="G54" s="35">
        <v>1703405.14</v>
      </c>
      <c r="H54" s="35"/>
      <c r="I54" s="35"/>
      <c r="J54" s="35"/>
      <c r="K54" s="35"/>
      <c r="L54" s="35"/>
      <c r="M54" s="35"/>
      <c r="N54" s="35"/>
    </row>
    <row r="55" spans="1:14" ht="25.5" x14ac:dyDescent="0.25">
      <c r="A55" s="18" t="s">
        <v>30</v>
      </c>
      <c r="B55" s="55">
        <v>0</v>
      </c>
      <c r="C55" s="61">
        <v>0</v>
      </c>
      <c r="D55" s="61">
        <v>0</v>
      </c>
      <c r="E55" s="60">
        <v>65726</v>
      </c>
      <c r="F55" s="6">
        <v>0</v>
      </c>
      <c r="G55" s="35">
        <v>29466</v>
      </c>
      <c r="H55" s="35"/>
      <c r="I55" s="19"/>
      <c r="J55" s="35"/>
      <c r="K55" s="35"/>
      <c r="L55" s="6"/>
      <c r="M55" s="35"/>
      <c r="N55" s="35"/>
    </row>
    <row r="56" spans="1:14" ht="25.5" x14ac:dyDescent="0.25">
      <c r="A56" s="18" t="s">
        <v>31</v>
      </c>
      <c r="B56" s="55">
        <f t="shared" ref="B56:B74" si="3">C56+D56+E56+F56+G56+H56+I56+J56+K56+L56+M56+N56</f>
        <v>0</v>
      </c>
      <c r="C56" s="61">
        <v>0</v>
      </c>
      <c r="D56" s="61">
        <v>0</v>
      </c>
      <c r="E56" s="60">
        <v>0</v>
      </c>
      <c r="F56" s="6">
        <v>0</v>
      </c>
      <c r="G56" s="6">
        <v>0</v>
      </c>
      <c r="I56" s="19"/>
      <c r="K56" s="35"/>
      <c r="N56" s="6"/>
    </row>
    <row r="57" spans="1:14" ht="25.5" x14ac:dyDescent="0.25">
      <c r="A57" s="18" t="s">
        <v>32</v>
      </c>
      <c r="B57" s="55">
        <f>C57+D57+E57+F57+G57+H57+I57+J57+K57+L57+M57+N57</f>
        <v>3942930</v>
      </c>
      <c r="C57" s="61">
        <v>0</v>
      </c>
      <c r="D57" s="61">
        <v>0</v>
      </c>
      <c r="E57" s="60">
        <v>0</v>
      </c>
      <c r="F57" s="6">
        <v>885000</v>
      </c>
      <c r="G57" s="35">
        <v>3057930</v>
      </c>
      <c r="I57" s="19"/>
      <c r="K57" s="35"/>
      <c r="L57" s="35"/>
      <c r="N57" s="35"/>
    </row>
    <row r="58" spans="1:14" ht="25.5" x14ac:dyDescent="0.25">
      <c r="A58" s="18" t="s">
        <v>33</v>
      </c>
      <c r="B58" s="55">
        <f>C58+D58+E58+F58+G58+H58+I58+J58+K58+L58+M58+N58</f>
        <v>779684.46</v>
      </c>
      <c r="C58" s="61">
        <v>0</v>
      </c>
      <c r="D58" s="61">
        <v>0</v>
      </c>
      <c r="E58" s="60">
        <v>116189.47</v>
      </c>
      <c r="F58" s="6">
        <v>663494.99</v>
      </c>
      <c r="G58" s="35">
        <v>0</v>
      </c>
      <c r="I58" s="19"/>
      <c r="K58" s="35"/>
      <c r="L58" s="35"/>
      <c r="M58" s="35"/>
      <c r="N58" s="35"/>
    </row>
    <row r="59" spans="1:14" ht="15" x14ac:dyDescent="0.25">
      <c r="A59" s="18" t="s">
        <v>54</v>
      </c>
      <c r="B59" s="55">
        <f t="shared" si="3"/>
        <v>0</v>
      </c>
      <c r="C59" s="61">
        <v>0</v>
      </c>
      <c r="D59" s="61">
        <v>0</v>
      </c>
      <c r="E59" s="60">
        <v>0</v>
      </c>
      <c r="F59" s="6">
        <v>0</v>
      </c>
      <c r="G59" s="6">
        <v>0</v>
      </c>
      <c r="I59" s="19"/>
      <c r="K59" s="35"/>
      <c r="N59" s="6"/>
    </row>
    <row r="60" spans="1:14" ht="15" x14ac:dyDescent="0.25">
      <c r="A60" s="18" t="s">
        <v>55</v>
      </c>
      <c r="B60" s="55">
        <f t="shared" si="3"/>
        <v>0</v>
      </c>
      <c r="C60" s="61">
        <v>0</v>
      </c>
      <c r="D60" s="61">
        <v>0</v>
      </c>
      <c r="E60" s="60">
        <v>0</v>
      </c>
      <c r="F60" s="6">
        <v>0</v>
      </c>
      <c r="G60" s="6">
        <v>0</v>
      </c>
      <c r="I60" s="19"/>
      <c r="K60" s="35"/>
      <c r="N60" s="6"/>
    </row>
    <row r="61" spans="1:14" ht="15" x14ac:dyDescent="0.25">
      <c r="A61" s="18" t="s">
        <v>34</v>
      </c>
      <c r="B61" s="55">
        <f t="shared" si="3"/>
        <v>0</v>
      </c>
      <c r="C61" s="61">
        <v>0</v>
      </c>
      <c r="D61" s="61">
        <v>0</v>
      </c>
      <c r="E61" s="60">
        <v>0</v>
      </c>
      <c r="F61" s="6">
        <v>0</v>
      </c>
      <c r="G61" s="6">
        <v>0</v>
      </c>
      <c r="I61" s="19"/>
      <c r="K61" s="35"/>
      <c r="N61" s="35"/>
    </row>
    <row r="62" spans="1:14" ht="25.5" x14ac:dyDescent="0.25">
      <c r="A62" s="18" t="s">
        <v>56</v>
      </c>
      <c r="B62" s="55">
        <f t="shared" si="3"/>
        <v>0</v>
      </c>
      <c r="C62" s="61">
        <v>0</v>
      </c>
      <c r="D62" s="61">
        <v>0</v>
      </c>
      <c r="E62" s="60">
        <v>0</v>
      </c>
      <c r="F62" s="6">
        <v>0</v>
      </c>
      <c r="G62" s="6">
        <v>0</v>
      </c>
      <c r="I62" s="19"/>
      <c r="K62" s="35"/>
      <c r="N62" s="6"/>
    </row>
    <row r="63" spans="1:14" ht="15" x14ac:dyDescent="0.25">
      <c r="A63" s="14" t="s">
        <v>57</v>
      </c>
      <c r="B63" s="55">
        <f t="shared" si="3"/>
        <v>0</v>
      </c>
      <c r="C63" s="63">
        <v>0</v>
      </c>
      <c r="D63" s="63">
        <v>0</v>
      </c>
      <c r="E63" s="64">
        <v>0</v>
      </c>
      <c r="F63" s="16">
        <v>0</v>
      </c>
      <c r="G63" s="16">
        <v>0</v>
      </c>
      <c r="I63" s="19"/>
      <c r="K63" s="35"/>
      <c r="N63" s="6"/>
    </row>
    <row r="64" spans="1:14" ht="15" x14ac:dyDescent="0.25">
      <c r="A64" s="18" t="s">
        <v>58</v>
      </c>
      <c r="B64" s="55">
        <f t="shared" si="3"/>
        <v>0</v>
      </c>
      <c r="C64" s="61">
        <v>0</v>
      </c>
      <c r="D64" s="61">
        <v>0</v>
      </c>
      <c r="E64" s="60">
        <v>0</v>
      </c>
      <c r="F64" s="6">
        <v>0</v>
      </c>
      <c r="G64" s="6">
        <v>0</v>
      </c>
      <c r="I64" s="19"/>
      <c r="K64" s="35"/>
      <c r="N64" s="6"/>
    </row>
    <row r="65" spans="1:14" ht="15" x14ac:dyDescent="0.25">
      <c r="A65" s="18" t="s">
        <v>59</v>
      </c>
      <c r="B65" s="55">
        <f t="shared" si="3"/>
        <v>0</v>
      </c>
      <c r="C65" s="61">
        <v>0</v>
      </c>
      <c r="D65" s="61">
        <v>0</v>
      </c>
      <c r="E65" s="60">
        <v>0</v>
      </c>
      <c r="F65" s="6">
        <v>0</v>
      </c>
      <c r="G65" s="6">
        <v>0</v>
      </c>
      <c r="I65" s="19"/>
      <c r="K65" s="35"/>
      <c r="N65" s="6"/>
    </row>
    <row r="66" spans="1:14" ht="25.5" x14ac:dyDescent="0.25">
      <c r="A66" s="18" t="s">
        <v>60</v>
      </c>
      <c r="B66" s="55">
        <f t="shared" si="3"/>
        <v>0</v>
      </c>
      <c r="C66" s="61">
        <v>0</v>
      </c>
      <c r="D66" s="61">
        <v>0</v>
      </c>
      <c r="E66" s="60">
        <v>0</v>
      </c>
      <c r="F66" s="6">
        <v>0</v>
      </c>
      <c r="G66" s="6">
        <v>0</v>
      </c>
      <c r="I66" s="19"/>
      <c r="K66" s="35"/>
      <c r="N66" s="6"/>
    </row>
    <row r="67" spans="1:14" ht="38.25" x14ac:dyDescent="0.25">
      <c r="A67" s="18" t="s">
        <v>61</v>
      </c>
      <c r="B67" s="55">
        <f t="shared" si="3"/>
        <v>0</v>
      </c>
      <c r="C67" s="61">
        <v>0</v>
      </c>
      <c r="D67" s="61">
        <v>0</v>
      </c>
      <c r="E67" s="60">
        <v>0</v>
      </c>
      <c r="F67" s="6">
        <v>0</v>
      </c>
      <c r="G67" s="6">
        <v>0</v>
      </c>
      <c r="I67" s="19"/>
      <c r="K67" s="35"/>
      <c r="N67" s="6"/>
    </row>
    <row r="68" spans="1:14" ht="25.5" x14ac:dyDescent="0.25">
      <c r="A68" s="14" t="s">
        <v>62</v>
      </c>
      <c r="B68" s="55">
        <f t="shared" si="3"/>
        <v>0</v>
      </c>
      <c r="C68" s="63">
        <v>0</v>
      </c>
      <c r="D68" s="63">
        <v>0</v>
      </c>
      <c r="E68" s="64">
        <v>0</v>
      </c>
      <c r="F68" s="16">
        <v>0</v>
      </c>
      <c r="G68" s="16">
        <v>0</v>
      </c>
      <c r="I68" s="19"/>
      <c r="K68" s="35"/>
      <c r="N68" s="6"/>
    </row>
    <row r="69" spans="1:14" ht="15" x14ac:dyDescent="0.25">
      <c r="A69" s="18" t="s">
        <v>63</v>
      </c>
      <c r="B69" s="55">
        <f t="shared" si="3"/>
        <v>0</v>
      </c>
      <c r="C69" s="61">
        <v>0</v>
      </c>
      <c r="D69" s="61">
        <v>0</v>
      </c>
      <c r="E69" s="60">
        <v>0</v>
      </c>
      <c r="F69" s="6">
        <v>0</v>
      </c>
      <c r="G69" s="6">
        <v>0</v>
      </c>
      <c r="I69" s="19"/>
      <c r="K69" s="35"/>
      <c r="N69" s="6"/>
    </row>
    <row r="70" spans="1:14" ht="25.5" x14ac:dyDescent="0.25">
      <c r="A70" s="18" t="s">
        <v>64</v>
      </c>
      <c r="B70" s="55">
        <f t="shared" si="3"/>
        <v>0</v>
      </c>
      <c r="C70" s="61">
        <v>0</v>
      </c>
      <c r="D70" s="61">
        <v>0</v>
      </c>
      <c r="E70" s="60">
        <v>0</v>
      </c>
      <c r="F70" s="6">
        <v>0</v>
      </c>
      <c r="G70" s="6">
        <v>0</v>
      </c>
      <c r="I70" s="19"/>
      <c r="K70" s="35"/>
      <c r="N70" s="6"/>
    </row>
    <row r="71" spans="1:14" ht="15" x14ac:dyDescent="0.25">
      <c r="A71" s="14" t="s">
        <v>65</v>
      </c>
      <c r="B71" s="55">
        <f t="shared" si="3"/>
        <v>0</v>
      </c>
      <c r="C71" s="63">
        <v>0</v>
      </c>
      <c r="D71" s="63">
        <v>0</v>
      </c>
      <c r="E71" s="64">
        <v>0</v>
      </c>
      <c r="F71" s="16">
        <v>0</v>
      </c>
      <c r="G71" s="16">
        <v>0</v>
      </c>
      <c r="I71" s="19"/>
      <c r="K71" s="35"/>
      <c r="N71" s="6"/>
    </row>
    <row r="72" spans="1:14" ht="25.5" x14ac:dyDescent="0.25">
      <c r="A72" s="18" t="s">
        <v>66</v>
      </c>
      <c r="B72" s="55">
        <f t="shared" si="3"/>
        <v>0</v>
      </c>
      <c r="C72" s="61">
        <v>0</v>
      </c>
      <c r="D72" s="61">
        <v>0</v>
      </c>
      <c r="E72" s="60">
        <v>0</v>
      </c>
      <c r="F72" s="6">
        <v>0</v>
      </c>
      <c r="G72" s="6">
        <v>0</v>
      </c>
      <c r="I72" s="19"/>
      <c r="K72" s="35"/>
      <c r="N72" s="6"/>
    </row>
    <row r="73" spans="1:14" ht="25.5" x14ac:dyDescent="0.25">
      <c r="A73" s="18" t="s">
        <v>67</v>
      </c>
      <c r="B73" s="55">
        <f t="shared" si="3"/>
        <v>0</v>
      </c>
      <c r="C73" s="61">
        <v>0</v>
      </c>
      <c r="D73" s="61">
        <v>0</v>
      </c>
      <c r="E73" s="60">
        <v>0</v>
      </c>
      <c r="F73" s="6">
        <v>0</v>
      </c>
      <c r="G73" s="6">
        <v>0</v>
      </c>
      <c r="I73" s="19"/>
      <c r="K73" s="35"/>
      <c r="N73" s="6"/>
    </row>
    <row r="74" spans="1:14" ht="25.5" x14ac:dyDescent="0.25">
      <c r="A74" s="18" t="s">
        <v>68</v>
      </c>
      <c r="B74" s="55">
        <f t="shared" si="3"/>
        <v>0</v>
      </c>
      <c r="C74" s="61">
        <v>0</v>
      </c>
      <c r="D74" s="61">
        <v>0</v>
      </c>
      <c r="E74" s="60">
        <v>0</v>
      </c>
      <c r="F74" s="6">
        <v>0</v>
      </c>
      <c r="G74" s="6">
        <v>0</v>
      </c>
      <c r="I74" s="19"/>
      <c r="N74" s="6"/>
    </row>
    <row r="75" spans="1:14" ht="15" x14ac:dyDescent="0.2">
      <c r="A75" s="22" t="s">
        <v>35</v>
      </c>
      <c r="B75" s="67">
        <f>C75+D75+E75+F75+G75+H75+I75+J75+K75+L75+M75+N75</f>
        <v>87100546.329999998</v>
      </c>
      <c r="C75" s="68">
        <f>C10</f>
        <v>11685968.949999999</v>
      </c>
      <c r="D75" s="68">
        <v>15606530.85</v>
      </c>
      <c r="E75" s="68">
        <v>19094991.399999999</v>
      </c>
      <c r="F75" s="36">
        <v>18957401.440000001</v>
      </c>
      <c r="G75" s="68">
        <f>G10</f>
        <v>21755653.690000001</v>
      </c>
      <c r="H75" s="36"/>
      <c r="I75" s="36"/>
      <c r="J75" s="36"/>
      <c r="K75" s="36"/>
      <c r="L75" s="36"/>
      <c r="M75" s="36"/>
      <c r="N75" s="36"/>
    </row>
    <row r="76" spans="1:14" ht="15" x14ac:dyDescent="0.25">
      <c r="A76" s="24"/>
      <c r="B76" s="69"/>
      <c r="C76" s="70"/>
      <c r="D76" s="69"/>
      <c r="E76" s="69"/>
      <c r="I76" s="13"/>
    </row>
    <row r="77" spans="1:14" ht="15" x14ac:dyDescent="0.2">
      <c r="A77" s="11" t="s">
        <v>69</v>
      </c>
      <c r="B77" s="71"/>
      <c r="C77" s="72"/>
      <c r="D77" s="71"/>
      <c r="E77" s="71"/>
      <c r="F77" s="25"/>
      <c r="G77" s="25"/>
      <c r="H77" s="26"/>
      <c r="I77" s="13"/>
      <c r="J77" s="25"/>
      <c r="K77" s="25"/>
      <c r="L77" s="25"/>
      <c r="M77" s="25"/>
      <c r="N77" s="25"/>
    </row>
    <row r="78" spans="1:14" ht="15" x14ac:dyDescent="0.25">
      <c r="A78" s="14" t="s">
        <v>70</v>
      </c>
      <c r="B78" s="69"/>
      <c r="C78" s="70"/>
      <c r="D78" s="69"/>
      <c r="E78" s="69"/>
      <c r="I78" s="13"/>
    </row>
    <row r="79" spans="1:14" ht="25.5" x14ac:dyDescent="0.25">
      <c r="A79" s="18" t="s">
        <v>71</v>
      </c>
      <c r="B79" s="69"/>
      <c r="C79" s="70"/>
      <c r="D79" s="69"/>
      <c r="E79" s="69"/>
      <c r="I79" s="13"/>
    </row>
    <row r="80" spans="1:14" ht="25.5" x14ac:dyDescent="0.25">
      <c r="A80" s="18" t="s">
        <v>72</v>
      </c>
      <c r="B80" s="69"/>
      <c r="C80" s="70"/>
      <c r="D80" s="69"/>
      <c r="E80" s="69"/>
      <c r="I80" s="13"/>
    </row>
    <row r="81" spans="1:14" ht="15" x14ac:dyDescent="0.25">
      <c r="A81" s="14" t="s">
        <v>73</v>
      </c>
      <c r="B81" s="69"/>
      <c r="C81" s="70"/>
      <c r="D81" s="69"/>
      <c r="E81" s="69"/>
      <c r="I81" s="13"/>
    </row>
    <row r="82" spans="1:14" ht="25.5" x14ac:dyDescent="0.25">
      <c r="A82" s="18" t="s">
        <v>74</v>
      </c>
      <c r="B82" s="69"/>
      <c r="C82" s="70"/>
      <c r="D82" s="69"/>
      <c r="E82" s="69"/>
      <c r="I82" s="13"/>
      <c r="N82" s="6"/>
    </row>
    <row r="83" spans="1:14" ht="25.5" x14ac:dyDescent="0.25">
      <c r="A83" s="18" t="s">
        <v>75</v>
      </c>
      <c r="B83" s="69"/>
      <c r="C83" s="70"/>
      <c r="D83" s="69"/>
      <c r="E83" s="69"/>
      <c r="I83" s="13"/>
    </row>
    <row r="84" spans="1:14" ht="15" x14ac:dyDescent="0.25">
      <c r="A84" s="14" t="s">
        <v>76</v>
      </c>
      <c r="B84" s="69"/>
      <c r="C84" s="70"/>
      <c r="D84" s="69"/>
      <c r="E84" s="69"/>
      <c r="I84" s="13"/>
    </row>
    <row r="85" spans="1:14" ht="25.5" x14ac:dyDescent="0.25">
      <c r="A85" s="18" t="s">
        <v>77</v>
      </c>
      <c r="B85" s="69"/>
      <c r="C85" s="70"/>
      <c r="D85" s="69"/>
      <c r="E85" s="69"/>
      <c r="I85" s="13"/>
    </row>
    <row r="86" spans="1:14" ht="15" x14ac:dyDescent="0.2">
      <c r="A86" s="22" t="s">
        <v>78</v>
      </c>
      <c r="B86" s="73"/>
      <c r="C86" s="73"/>
      <c r="D86" s="73"/>
      <c r="E86" s="73"/>
      <c r="F86" s="27"/>
      <c r="G86" s="27"/>
      <c r="H86" s="28"/>
      <c r="I86" s="29"/>
      <c r="J86" s="27"/>
      <c r="K86" s="27"/>
      <c r="L86" s="27"/>
      <c r="M86" s="27"/>
      <c r="N86" s="30"/>
    </row>
    <row r="87" spans="1:14" ht="15" x14ac:dyDescent="0.25">
      <c r="B87" s="69"/>
      <c r="C87" s="69"/>
      <c r="D87" s="69"/>
      <c r="E87" s="69"/>
      <c r="I87" s="13"/>
    </row>
    <row r="88" spans="1:14" ht="15" x14ac:dyDescent="0.2">
      <c r="A88" s="31" t="s">
        <v>79</v>
      </c>
      <c r="B88" s="74"/>
      <c r="C88" s="75"/>
      <c r="D88" s="75"/>
      <c r="E88" s="74"/>
      <c r="F88" s="32"/>
      <c r="G88" s="32"/>
      <c r="H88" s="9"/>
      <c r="I88" s="33"/>
      <c r="J88" s="32"/>
      <c r="K88" s="32"/>
      <c r="L88" s="32"/>
      <c r="M88" s="32"/>
      <c r="N88" s="34"/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1" ht="15.75" x14ac:dyDescent="0.3">
      <c r="A100" s="37" t="s">
        <v>100</v>
      </c>
      <c r="B100" s="38"/>
      <c r="C100" s="38"/>
      <c r="D100" s="38"/>
      <c r="E100" s="37" t="s">
        <v>101</v>
      </c>
      <c r="F100" s="38"/>
      <c r="G100" s="38"/>
      <c r="H100" s="38"/>
      <c r="I100" s="37" t="s">
        <v>102</v>
      </c>
      <c r="J100" s="38"/>
      <c r="K100" s="38"/>
    </row>
    <row r="101" spans="1:11" ht="17.25" x14ac:dyDescent="0.35">
      <c r="A101" s="39" t="s">
        <v>103</v>
      </c>
      <c r="B101" s="40"/>
      <c r="C101" s="40"/>
      <c r="D101" s="38"/>
      <c r="E101" s="39" t="s">
        <v>104</v>
      </c>
      <c r="F101" s="41"/>
      <c r="G101" s="38"/>
      <c r="H101" s="38"/>
      <c r="I101" s="39" t="s">
        <v>105</v>
      </c>
      <c r="J101" s="41"/>
      <c r="K101" s="38"/>
    </row>
    <row r="102" spans="1:11" ht="16.5" x14ac:dyDescent="0.3">
      <c r="A102" s="42" t="s">
        <v>106</v>
      </c>
      <c r="B102" s="38"/>
      <c r="C102" s="38"/>
      <c r="D102" s="38"/>
      <c r="E102" s="42" t="s">
        <v>107</v>
      </c>
      <c r="F102" s="38"/>
      <c r="G102" s="38"/>
      <c r="H102" s="38"/>
      <c r="I102" s="42" t="s">
        <v>108</v>
      </c>
      <c r="J102" s="38"/>
      <c r="K102" s="38"/>
    </row>
    <row r="103" spans="1:11" ht="15" x14ac:dyDescent="0.25">
      <c r="K103" s="38"/>
    </row>
    <row r="104" spans="1:11" ht="16.5" x14ac:dyDescent="0.3">
      <c r="A104" s="42"/>
      <c r="B104" s="38"/>
      <c r="C104" s="38"/>
      <c r="D104" s="38"/>
      <c r="E104" s="42"/>
      <c r="F104" s="38"/>
      <c r="G104" s="38"/>
      <c r="H104" s="38"/>
      <c r="I104" s="42"/>
      <c r="J104" s="38"/>
      <c r="K104" s="38"/>
    </row>
  </sheetData>
  <mergeCells count="5">
    <mergeCell ref="A3:N3"/>
    <mergeCell ref="A4:N4"/>
    <mergeCell ref="A5:N5"/>
    <mergeCell ref="A6:N6"/>
    <mergeCell ref="A7:N7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</vt:vector>
  </HeadingPairs>
  <TitlesOfParts>
    <vt:vector size="4" baseType="lpstr">
      <vt:lpstr>Plantilla Presupuesto</vt:lpstr>
      <vt:lpstr>Planilla Ejecucion</vt:lpstr>
      <vt:lpstr>Hoja1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Temistocle Napoleon Santana</cp:lastModifiedBy>
  <cp:lastPrinted>2022-05-06T13:13:50Z</cp:lastPrinted>
  <dcterms:created xsi:type="dcterms:W3CDTF">2018-04-17T18:57:16Z</dcterms:created>
  <dcterms:modified xsi:type="dcterms:W3CDTF">2022-06-03T16:44:56Z</dcterms:modified>
</cp:coreProperties>
</file>