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JUNIO 2025\"/>
    </mc:Choice>
  </mc:AlternateContent>
  <xr:revisionPtr revIDLastSave="0" documentId="13_ncr:1_{7B3983F6-1C94-4675-96F7-A77764907D83}" xr6:coauthVersionLast="47" xr6:coauthVersionMax="47" xr10:uidLastSave="{00000000-0000-0000-0000-000000000000}"/>
  <bookViews>
    <workbookView xWindow="0" yWindow="0" windowWidth="20490" windowHeight="1092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3" l="1"/>
  <c r="H90" i="3"/>
  <c r="H87" i="3"/>
  <c r="H84" i="3"/>
  <c r="H16" i="3"/>
  <c r="H77" i="3"/>
  <c r="G74" i="3"/>
  <c r="G16" i="3" s="1"/>
  <c r="H74" i="3"/>
  <c r="H69" i="3"/>
  <c r="H59" i="3"/>
  <c r="H51" i="3"/>
  <c r="H43" i="3"/>
  <c r="H33" i="3"/>
  <c r="H23" i="3"/>
  <c r="H17" i="3"/>
  <c r="G77" i="3"/>
  <c r="G69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7" i="3"/>
  <c r="E74" i="3"/>
  <c r="E69" i="3"/>
  <c r="E59" i="3"/>
  <c r="E51" i="3"/>
  <c r="E43" i="3"/>
  <c r="E33" i="3"/>
  <c r="E23" i="3"/>
  <c r="E17" i="3"/>
  <c r="D77" i="3"/>
  <c r="D74" i="3"/>
  <c r="D69" i="3"/>
  <c r="D59" i="3"/>
  <c r="D51" i="3"/>
  <c r="D43" i="3"/>
  <c r="D33" i="3"/>
  <c r="D23" i="3"/>
  <c r="D17" i="3"/>
  <c r="E16" i="3" l="1"/>
  <c r="C51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C17" i="3" l="1"/>
  <c r="B17" i="3" s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2" i="3" l="1"/>
  <c r="C59" i="3"/>
  <c r="B59" i="3" s="1"/>
  <c r="B72" i="3"/>
  <c r="C69" i="3"/>
  <c r="B69" i="3" s="1"/>
  <c r="B52" i="3"/>
  <c r="B51" i="3"/>
  <c r="B46" i="3"/>
  <c r="C43" i="3"/>
  <c r="B43" i="3" s="1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<sst xmlns="http://schemas.openxmlformats.org/spreadsheetml/2006/main" count="203" uniqueCount="121">
  <si>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</si>
  <si>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</si>
  <si>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</si>
  <si>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</si>
  <si>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</si>
  <si>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</si>
  <si>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</si>
  <si>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</si>
  <si>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</si>
  <si>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</si>
  <si>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</si>
  <si>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</si>
  <si>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</si>
  <si>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</si>
  <si>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</si>
  <si>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</si>
  <si>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</si>
  <si>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</si>
  <si>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</si>
  <si>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</si>
  <si>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</si>
  <si>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</si>
  <si>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</si>
  <si>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</si>
  <si>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</si>
  <si>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</si>
  <si>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</si>
  <si>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</si>
  <si>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</si>
  <si>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</si>
  <si>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</si>
  <si>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</si>
  <si>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</si>
  <si>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</si>
  <si>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</si>
  <si>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</si>
  <si>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</si>
  <si>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</si>
  <si>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</si>
  <si>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</si>
  <si>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</si>
  <si>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</si>
  <si>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</si>
  <si>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</si>
  <si>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</si>
  <si>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</si>
  <si>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</si>
  <si>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</si>
  <si>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</si>
  <si>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</si>
  <si>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</si>
  <si>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</si>
  <si>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</si>
  <si>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</si>
  <si>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</si>
  <si>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</si>
  <si>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</si>
  <si>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</si>
  <si>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</si>
  <si>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</si>
  <si>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</si>
  <si>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</si>
  <si>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</si>
  <si>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</si>
  <si>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</si>
  <si>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</si>
  <si>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</si>
  <si>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</si>
  <si>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</si>
  <si>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</si>
  <si>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</si>
  <si>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</si>
  <si>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</si>
  <si>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</si>
  <si>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</si>
  <si>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</si>
  <si>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</si>
  <si>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</si>
  <si>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</si>
  <si>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</si>
  <si>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</si>
  <si>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</si>
  <si>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</si>
  <si>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</si>
  <si>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</si>
  <si>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</si>
  <si>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</si>
  <si>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</si>
  <si>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</si>
  <si>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</si>
  <si>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</si>
  <si>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</si>
  <si>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</si>
  <si>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</si>
  <si>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</si>
  <si>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</si>
  <si>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</si>
  <si>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</si>
  <si>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</si>
  <si>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</si>
  <si>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</si>
  <si>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</si>
  <si>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</si>
  <si>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</si>
  <si>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</si>
  <si>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</si>
  <si>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</si>
  <si>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</si>
  <si>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</si>
  <si>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</si>
  <si>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</si>
  <si>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</si>
  <si>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</si>
  <si>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</si>
  <si>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</si>
  <si>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</si>
  <si>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</si>
  <si>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</si>
  <si>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</si>
  <si>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PLANILLA DE INGRESOS Y EGRESOS</t>
  </si>
  <si>
    <t>AL 30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</si>
</sst>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5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117104758.41000003</c:v>
                </c:pt>
                <c:pt idx="1">
                  <c:v>71348266.670000002</c:v>
                </c:pt>
                <c:pt idx="2">
                  <c:v>58370102.339999996</c:v>
                </c:pt>
                <c:pt idx="3">
                  <c:v>4936000</c:v>
                </c:pt>
                <c:pt idx="4">
                  <c:v>0</c:v>
                </c:pt>
                <c:pt idx="5">
                  <c:v>0</c:v>
                </c:pt>
                <c:pt idx="6">
                  <c:v>8042164.3300000001</c:v>
                </c:pt>
                <c:pt idx="7">
                  <c:v>11022616.389999999</c:v>
                </c:pt>
                <c:pt idx="8">
                  <c:v>4446770.54</c:v>
                </c:pt>
                <c:pt idx="9">
                  <c:v>1007827.98</c:v>
                </c:pt>
                <c:pt idx="10">
                  <c:v>1301122.5</c:v>
                </c:pt>
                <c:pt idx="11">
                  <c:v>4668</c:v>
                </c:pt>
                <c:pt idx="12">
                  <c:v>821212.90999999992</c:v>
                </c:pt>
                <c:pt idx="13">
                  <c:v>934217.24</c:v>
                </c:pt>
                <c:pt idx="14">
                  <c:v>1699</c:v>
                </c:pt>
                <c:pt idx="15">
                  <c:v>1981029.17</c:v>
                </c:pt>
                <c:pt idx="16">
                  <c:v>524069.05</c:v>
                </c:pt>
                <c:pt idx="17">
                  <c:v>12267480.93</c:v>
                </c:pt>
                <c:pt idx="18">
                  <c:v>906464.49</c:v>
                </c:pt>
                <c:pt idx="19">
                  <c:v>878206.03</c:v>
                </c:pt>
                <c:pt idx="20">
                  <c:v>30327.18</c:v>
                </c:pt>
                <c:pt idx="21">
                  <c:v>105000.29</c:v>
                </c:pt>
                <c:pt idx="22">
                  <c:v>114322.6</c:v>
                </c:pt>
                <c:pt idx="23">
                  <c:v>258317.57</c:v>
                </c:pt>
                <c:pt idx="24">
                  <c:v>7560269.4399999995</c:v>
                </c:pt>
                <c:pt idx="25">
                  <c:v>0</c:v>
                </c:pt>
                <c:pt idx="26">
                  <c:v>2414573.33</c:v>
                </c:pt>
                <c:pt idx="27">
                  <c:v>21446392.740000002</c:v>
                </c:pt>
                <c:pt idx="28">
                  <c:v>21446392.740000002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117104758.41000003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21033684.210000001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2349880.13</c:v>
                </c:pt>
                <c:pt idx="8">
                  <c:v>831691.57</c:v>
                </c:pt>
                <c:pt idx="9">
                  <c:v>560500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21033684.210000001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20806355.740000002</c:v>
                </c:pt>
                <c:pt idx="1">
                  <c:v>11614367.890000001</c:v>
                </c:pt>
                <c:pt idx="2">
                  <c:v>9518275.2200000007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1361092.67</c:v>
                </c:pt>
                <c:pt idx="7">
                  <c:v>1241218.94</c:v>
                </c:pt>
                <c:pt idx="8">
                  <c:v>766246.76</c:v>
                </c:pt>
                <c:pt idx="9">
                  <c:v>83127</c:v>
                </c:pt>
                <c:pt idx="10">
                  <c:v>0</c:v>
                </c:pt>
                <c:pt idx="11">
                  <c:v>3934</c:v>
                </c:pt>
                <c:pt idx="12">
                  <c:v>312499.96000000002</c:v>
                </c:pt>
                <c:pt idx="13">
                  <c:v>74985.56</c:v>
                </c:pt>
                <c:pt idx="14">
                  <c:v>0</c:v>
                </c:pt>
                <c:pt idx="15">
                  <c:v>425.66</c:v>
                </c:pt>
                <c:pt idx="16">
                  <c:v>0</c:v>
                </c:pt>
                <c:pt idx="17">
                  <c:v>1417768.9100000001</c:v>
                </c:pt>
                <c:pt idx="18">
                  <c:v>372765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3149.6</c:v>
                </c:pt>
                <c:pt idx="23">
                  <c:v>8534.16</c:v>
                </c:pt>
                <c:pt idx="24">
                  <c:v>1006930.81</c:v>
                </c:pt>
                <c:pt idx="25">
                  <c:v>0</c:v>
                </c:pt>
                <c:pt idx="26">
                  <c:v>26389.34</c:v>
                </c:pt>
                <c:pt idx="27">
                  <c:v>6533000</c:v>
                </c:pt>
                <c:pt idx="28">
                  <c:v>6533000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20806355.740000002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4"/>
      <c r="B7" s="94"/>
      <c r="D7" s="1"/>
    </row>
    <row r="8" spans="1:4" x14ac:dyDescent="0.25">
      <c r="A8" s="94"/>
      <c r="B8" s="94"/>
      <c r="D8" s="3"/>
    </row>
    <row r="9" spans="1:4" x14ac:dyDescent="0.25">
      <c r="A9" s="94" t="s">
        <v>116</v>
      </c>
      <c r="B9" s="94"/>
      <c r="D9" s="3"/>
    </row>
    <row r="10" spans="1:4" ht="18.75" x14ac:dyDescent="0.3">
      <c r="A10" s="94" t="s">
        <v>96</v>
      </c>
      <c r="B10" s="94"/>
      <c r="C10" s="94"/>
      <c r="D10" s="1"/>
    </row>
    <row r="11" spans="1:4" x14ac:dyDescent="0.25">
      <c r="A11" s="95" t="s">
        <v>36</v>
      </c>
      <c r="B11" s="95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1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2" t="s">
        <v>98</v>
      </c>
      <c r="B102" s="83" t="s">
        <v>112</v>
      </c>
      <c r="C102" s="35"/>
    </row>
    <row r="103" spans="1:3" x14ac:dyDescent="0.25">
      <c r="A103" s="84"/>
      <c r="B103" s="85" t="s">
        <v>115</v>
      </c>
      <c r="C103" s="35"/>
    </row>
    <row r="104" spans="1:3" x14ac:dyDescent="0.25">
      <c r="A104" s="86" t="s">
        <v>103</v>
      </c>
      <c r="B104" s="83" t="s">
        <v>114</v>
      </c>
      <c r="C104" s="35"/>
    </row>
    <row r="105" spans="1:3" x14ac:dyDescent="0.25">
      <c r="A105" s="86"/>
      <c r="B105" s="83"/>
      <c r="C105" s="35"/>
    </row>
    <row r="106" spans="1:3" x14ac:dyDescent="0.25">
      <c r="A106" s="87" t="s">
        <v>113</v>
      </c>
      <c r="B106" s="87"/>
      <c r="C106" s="35"/>
    </row>
    <row r="107" spans="1:3" x14ac:dyDescent="0.25">
      <c r="A107" s="92" t="s">
        <v>104</v>
      </c>
      <c r="B107" s="92"/>
      <c r="C107" s="35"/>
    </row>
    <row r="108" spans="1:3" x14ac:dyDescent="0.25">
      <c r="A108" s="93" t="s">
        <v>102</v>
      </c>
      <c r="B108" s="93"/>
      <c r="C108" s="35"/>
    </row>
    <row r="109" spans="1:3" ht="15.75" x14ac:dyDescent="0.25">
      <c r="A109" s="88"/>
      <c r="B109" s="89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J89" sqref="J89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1:18" x14ac:dyDescent="0.2">
      <c r="A11" s="96" t="s">
        <v>120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spans="1:18" x14ac:dyDescent="0.2">
      <c r="A12" s="96" t="s">
        <v>119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</row>
    <row r="13" spans="1:18" x14ac:dyDescent="0.2">
      <c r="A13" s="97" t="s">
        <v>36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117104758.41000003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21033684.210000001</v>
      </c>
      <c r="H16" s="55">
        <f>H17+H23+H33+H43+H51+H59+H69+H73+H77</f>
        <v>20806355.740000002</v>
      </c>
      <c r="I16" s="55"/>
      <c r="J16" s="55"/>
      <c r="K16" s="55"/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71348266.670000002</v>
      </c>
      <c r="C17" s="64">
        <f>C18+C19+C22</f>
        <v>11294839.1</v>
      </c>
      <c r="D17" s="45">
        <f>D18+D19+D20+D21+D22</f>
        <v>12115855.290000001</v>
      </c>
      <c r="E17" s="46">
        <f>E18+E19+E20+E21+E22</f>
        <v>11615861.07</v>
      </c>
      <c r="F17" s="46">
        <f>F18+F19+F20+F21+F22</f>
        <v>13191415.99</v>
      </c>
      <c r="G17" s="16">
        <f>G18+G19+G20+G21+G22</f>
        <v>11515927.33</v>
      </c>
      <c r="H17" s="15">
        <f>H18+H19+H20+H21+H22</f>
        <v>11614367.890000001</v>
      </c>
      <c r="I17" s="15"/>
      <c r="J17" s="15"/>
      <c r="K17" s="50"/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58370102.339999996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>
        <v>9518275.2200000007</v>
      </c>
      <c r="I18" s="28"/>
      <c r="J18" s="28"/>
      <c r="K18" s="28"/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4936000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>
        <v>735000</v>
      </c>
      <c r="I19" s="28"/>
      <c r="J19" s="28"/>
      <c r="K19" s="28"/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H20" s="6">
        <v>0</v>
      </c>
      <c r="I20" s="6"/>
      <c r="J20" s="6"/>
      <c r="K20" s="6"/>
      <c r="L20" s="6"/>
      <c r="M20" s="6"/>
      <c r="N20" s="28"/>
    </row>
    <row r="21" spans="1:17" ht="25.5" x14ac:dyDescent="0.25">
      <c r="A21" s="17" t="s">
        <v>5</v>
      </c>
      <c r="B21" s="55">
        <f t="shared" ref="B21" si="1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H21" s="6">
        <v>0</v>
      </c>
      <c r="I21" s="6"/>
      <c r="J21" s="6"/>
      <c r="K21" s="6"/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8042164.3300000001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>
        <v>1361092.67</v>
      </c>
      <c r="I22" s="28"/>
      <c r="J22" s="28"/>
      <c r="K22" s="28"/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11022616.389999999</v>
      </c>
      <c r="C23" s="59">
        <f>C24+C25+C26+C27+C28+C29+C30+C31+C32</f>
        <v>1305510.6499999999</v>
      </c>
      <c r="D23" s="49">
        <f>D24+D25+D26+D27+D28+D29+D30+D31+D32</f>
        <v>1506719.36</v>
      </c>
      <c r="E23" s="50">
        <f>E24+E25+E26+E27+E28+E29+E30+E31+E32</f>
        <v>1769421.2400000002</v>
      </c>
      <c r="F23" s="16">
        <f>F24+F25+F26+F27+F28+F29+F30+F31+F32</f>
        <v>2849866.0700000003</v>
      </c>
      <c r="G23" s="12">
        <f>G24+G25+G26+G27+G28+G29+G30+G31+G32</f>
        <v>2349880.13</v>
      </c>
      <c r="H23" s="16">
        <f>H24+H25+H26+H27+H28+H29+H30+H31+H32</f>
        <v>1241218.94</v>
      </c>
      <c r="I23" s="16"/>
      <c r="J23" s="16"/>
      <c r="K23" s="16"/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2">C24+D24+E24+F24+G24+H24+I24+J24+K24+L24+M24+N24</f>
        <v>4446770.54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>
        <v>766246.76</v>
      </c>
      <c r="I24" s="28"/>
      <c r="J24" s="28"/>
      <c r="K24" s="28"/>
      <c r="L24" s="28"/>
      <c r="M24" s="28"/>
      <c r="N24" s="28"/>
    </row>
    <row r="25" spans="1:17" ht="25.5" x14ac:dyDescent="0.25">
      <c r="A25" s="17" t="s">
        <v>9</v>
      </c>
      <c r="B25" s="55">
        <f t="shared" si="2"/>
        <v>1007827.98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560500</v>
      </c>
      <c r="H25" s="28">
        <v>83127</v>
      </c>
      <c r="I25" s="28"/>
      <c r="J25" s="28"/>
      <c r="K25" s="6"/>
      <c r="L25" s="28"/>
      <c r="M25" s="28"/>
      <c r="N25" s="28"/>
    </row>
    <row r="26" spans="1:17" ht="15" x14ac:dyDescent="0.25">
      <c r="A26" s="17" t="s">
        <v>10</v>
      </c>
      <c r="B26" s="55">
        <f t="shared" si="2"/>
        <v>1301122.5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>
        <v>0</v>
      </c>
      <c r="I26" s="28"/>
      <c r="J26" s="28"/>
      <c r="K26" s="28"/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2"/>
        <v>4668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>
        <v>3934</v>
      </c>
      <c r="I27" s="28"/>
      <c r="J27" s="28"/>
      <c r="K27" s="28"/>
      <c r="L27" s="28"/>
      <c r="M27" s="28"/>
      <c r="N27" s="28"/>
    </row>
    <row r="28" spans="1:17" ht="15" x14ac:dyDescent="0.25">
      <c r="A28" s="17" t="s">
        <v>12</v>
      </c>
      <c r="B28" s="55">
        <f t="shared" si="2"/>
        <v>821212.90999999992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>
        <v>312499.96000000002</v>
      </c>
      <c r="I28" s="28"/>
      <c r="J28" s="28"/>
      <c r="K28" s="28"/>
      <c r="L28" s="28"/>
      <c r="M28" s="28"/>
      <c r="N28" s="28"/>
    </row>
    <row r="29" spans="1:17" ht="15" x14ac:dyDescent="0.25">
      <c r="A29" s="17" t="s">
        <v>13</v>
      </c>
      <c r="B29" s="55">
        <f t="shared" si="2"/>
        <v>934217.24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>
        <v>74985.56</v>
      </c>
      <c r="I29" s="28"/>
      <c r="J29" s="28"/>
      <c r="K29" s="28"/>
      <c r="L29" s="28"/>
      <c r="M29" s="28"/>
      <c r="N29" s="28"/>
    </row>
    <row r="30" spans="1:17" ht="38.25" x14ac:dyDescent="0.25">
      <c r="A30" s="17" t="s">
        <v>14</v>
      </c>
      <c r="B30" s="55">
        <f t="shared" si="2"/>
        <v>1699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>
        <v>0</v>
      </c>
      <c r="I30" s="28"/>
      <c r="J30" s="28"/>
      <c r="K30" s="28"/>
      <c r="L30" s="28"/>
      <c r="M30" s="28"/>
      <c r="N30" s="28"/>
    </row>
    <row r="31" spans="1:17" ht="25.5" x14ac:dyDescent="0.25">
      <c r="A31" s="17" t="s">
        <v>15</v>
      </c>
      <c r="B31" s="55">
        <f t="shared" si="2"/>
        <v>1981029.17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>
        <v>425.66</v>
      </c>
      <c r="I31" s="28"/>
      <c r="J31" s="28"/>
      <c r="K31" s="28"/>
      <c r="L31" s="28"/>
      <c r="M31" s="28"/>
      <c r="N31" s="28"/>
    </row>
    <row r="32" spans="1:17" ht="25.5" x14ac:dyDescent="0.25">
      <c r="A32" s="17" t="s">
        <v>39</v>
      </c>
      <c r="B32" s="55">
        <f t="shared" si="2"/>
        <v>524069.05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>
        <v>0</v>
      </c>
      <c r="I32" s="28"/>
      <c r="J32" s="28"/>
      <c r="K32" s="28"/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12267480.93</v>
      </c>
      <c r="C33" s="59">
        <f>C34+C35+C36+C37+C38+C39+C40+C41+C42</f>
        <v>853421.98</v>
      </c>
      <c r="D33" s="49">
        <f>D34+D35+D36+D37+D38+D39+D40+D41+D42</f>
        <v>957166.7</v>
      </c>
      <c r="E33" s="50">
        <f>E34+E35+E36+E37+E38+E39+E40+E41+E42</f>
        <v>3204885.08</v>
      </c>
      <c r="F33" s="16">
        <f>F34+F35+F36+F37+F38+F39+F40+F41+F42</f>
        <v>3795939.25</v>
      </c>
      <c r="G33" s="12">
        <f>G34+G35+G36+G37+G38+G39+G40+G41+G42</f>
        <v>2038299.01</v>
      </c>
      <c r="H33" s="16">
        <f>H34+H35+H36+H37+H38+H39+H40+H41+H42</f>
        <v>1417768.9100000001</v>
      </c>
      <c r="I33" s="16"/>
      <c r="J33" s="16"/>
      <c r="K33" s="16"/>
      <c r="L33" s="15"/>
      <c r="M33" s="16"/>
      <c r="N33" s="16"/>
    </row>
    <row r="34" spans="1:14" ht="25.5" x14ac:dyDescent="0.25">
      <c r="A34" s="17" t="s">
        <v>17</v>
      </c>
      <c r="B34" s="55">
        <f t="shared" ref="B34:C46" si="3">C34+D34+E34+F34+G34+H34+I34+J34+K34+L34+M34+N34</f>
        <v>906464.49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>
        <v>372765</v>
      </c>
      <c r="I34" s="28"/>
      <c r="J34" s="28"/>
      <c r="K34" s="28"/>
      <c r="L34" s="28"/>
      <c r="M34" s="28"/>
      <c r="N34" s="28"/>
    </row>
    <row r="35" spans="1:14" ht="15" x14ac:dyDescent="0.25">
      <c r="A35" s="17" t="s">
        <v>18</v>
      </c>
      <c r="B35" s="55">
        <f t="shared" si="3"/>
        <v>878206.03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>
        <v>0</v>
      </c>
      <c r="I35" s="18"/>
      <c r="J35" s="28"/>
      <c r="K35" s="28"/>
      <c r="L35" s="28"/>
      <c r="M35" s="28"/>
      <c r="N35" s="28"/>
    </row>
    <row r="36" spans="1:14" ht="25.5" x14ac:dyDescent="0.25">
      <c r="A36" s="17" t="s">
        <v>19</v>
      </c>
      <c r="B36" s="55">
        <f t="shared" si="3"/>
        <v>30327.18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>
        <v>0</v>
      </c>
      <c r="I36" s="28"/>
      <c r="J36" s="28"/>
      <c r="K36" s="28"/>
      <c r="L36" s="28"/>
      <c r="M36" s="28"/>
      <c r="N36" s="28"/>
    </row>
    <row r="37" spans="1:14" ht="15" x14ac:dyDescent="0.25">
      <c r="A37" s="17" t="s">
        <v>20</v>
      </c>
      <c r="B37" s="55">
        <f t="shared" si="3"/>
        <v>105000.29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>
        <v>0</v>
      </c>
      <c r="I37" s="28"/>
      <c r="J37" s="28"/>
      <c r="K37" s="28"/>
      <c r="L37" s="28"/>
      <c r="M37" s="28"/>
      <c r="N37" s="28"/>
    </row>
    <row r="38" spans="1:14" ht="25.5" x14ac:dyDescent="0.25">
      <c r="A38" s="17" t="s">
        <v>21</v>
      </c>
      <c r="B38" s="55">
        <f t="shared" si="3"/>
        <v>114322.6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>
        <v>3149.6</v>
      </c>
      <c r="I38" s="28"/>
      <c r="J38" s="28"/>
      <c r="K38" s="28"/>
      <c r="L38" s="28"/>
      <c r="M38" s="28"/>
      <c r="N38" s="28"/>
    </row>
    <row r="39" spans="1:14" ht="25.5" x14ac:dyDescent="0.25">
      <c r="A39" s="17" t="s">
        <v>22</v>
      </c>
      <c r="B39" s="55">
        <f t="shared" si="3"/>
        <v>258317.57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>
        <v>8534.16</v>
      </c>
      <c r="I39" s="28"/>
      <c r="J39" s="28"/>
      <c r="K39" s="28"/>
      <c r="L39" s="28"/>
      <c r="M39" s="28"/>
      <c r="N39" s="28"/>
    </row>
    <row r="40" spans="1:14" ht="25.5" x14ac:dyDescent="0.25">
      <c r="A40" s="17" t="s">
        <v>23</v>
      </c>
      <c r="B40" s="55">
        <f t="shared" si="3"/>
        <v>7560269.4399999995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>
        <v>1006930.81</v>
      </c>
      <c r="I40" s="28"/>
      <c r="J40" s="28"/>
      <c r="K40" s="28"/>
      <c r="L40" s="28"/>
      <c r="M40" s="28"/>
      <c r="N40" s="28"/>
    </row>
    <row r="41" spans="1:14" ht="38.25" x14ac:dyDescent="0.25">
      <c r="A41" s="17" t="s">
        <v>40</v>
      </c>
      <c r="B41" s="55">
        <f t="shared" si="3"/>
        <v>0</v>
      </c>
      <c r="C41" s="58"/>
      <c r="D41" s="48">
        <v>0</v>
      </c>
      <c r="E41" s="47">
        <v>0</v>
      </c>
      <c r="F41" s="6">
        <v>0</v>
      </c>
      <c r="G41" s="6">
        <v>0</v>
      </c>
      <c r="H41" s="28">
        <v>0</v>
      </c>
      <c r="I41" s="28"/>
      <c r="J41" s="28"/>
      <c r="K41" s="28"/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2414573.33</v>
      </c>
      <c r="C42" s="58"/>
      <c r="D42" s="28">
        <v>0</v>
      </c>
      <c r="E42" s="28">
        <v>767999.06</v>
      </c>
      <c r="F42" s="28">
        <v>1547585.43</v>
      </c>
      <c r="G42" s="28">
        <v>72599.5</v>
      </c>
      <c r="H42" s="28">
        <v>26389.34</v>
      </c>
      <c r="I42" s="28"/>
      <c r="J42" s="28"/>
      <c r="K42" s="28"/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21446392.740000002</v>
      </c>
      <c r="C43" s="50">
        <f>C44+C45+C46+C47+C48+C49+C50</f>
        <v>0</v>
      </c>
      <c r="D43" s="49">
        <f>D44+D45+D46+D47+D48+D49+D50</f>
        <v>50000</v>
      </c>
      <c r="E43" s="50">
        <f>E44+E45+E46+E47+E48+E49+E50</f>
        <v>3692100</v>
      </c>
      <c r="F43" s="16">
        <f>F44+F45+F46+F47+F48+F49+F50</f>
        <v>6041715</v>
      </c>
      <c r="G43" s="16">
        <f>G44+G45+G46+G47+G48+G49+G50</f>
        <v>5129577.74</v>
      </c>
      <c r="H43" s="50">
        <f>H44+H45+H46+H47+H48+H49+H50</f>
        <v>6533000</v>
      </c>
      <c r="I43" s="50"/>
      <c r="J43" s="50"/>
      <c r="K43" s="50"/>
      <c r="L43" s="16"/>
      <c r="M43" s="16"/>
      <c r="N43" s="16"/>
    </row>
    <row r="44" spans="1:14" ht="25.5" x14ac:dyDescent="0.25">
      <c r="A44" s="17" t="s">
        <v>26</v>
      </c>
      <c r="B44" s="66">
        <f t="shared" si="3"/>
        <v>21446392.740000002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>
        <v>6533000</v>
      </c>
      <c r="I44" s="28"/>
      <c r="J44" s="28"/>
      <c r="K44" s="28"/>
      <c r="L44" s="28"/>
      <c r="M44" s="6"/>
      <c r="N44" s="6"/>
    </row>
    <row r="45" spans="1:14" ht="25.5" x14ac:dyDescent="0.25">
      <c r="A45" s="17" t="s">
        <v>41</v>
      </c>
      <c r="B45" s="55">
        <f t="shared" si="3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67"/>
      <c r="J45" s="67"/>
      <c r="K45" s="18"/>
      <c r="L45" s="18"/>
      <c r="M45" s="28"/>
      <c r="N45" s="28"/>
    </row>
    <row r="46" spans="1:14" ht="25.5" x14ac:dyDescent="0.25">
      <c r="A46" s="17" t="s">
        <v>42</v>
      </c>
      <c r="B46" s="55">
        <f t="shared" si="3"/>
        <v>0</v>
      </c>
      <c r="C46" s="65">
        <f t="shared" si="3"/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67"/>
      <c r="J46" s="67"/>
      <c r="K46" s="18"/>
      <c r="L46" s="18"/>
      <c r="M46" s="28"/>
      <c r="N46" s="28"/>
    </row>
    <row r="47" spans="1:14" ht="25.5" x14ac:dyDescent="0.25">
      <c r="A47" s="17" t="s">
        <v>43</v>
      </c>
      <c r="B47" s="55">
        <f t="shared" ref="B47:C58" si="4">C47+D47+E47+F47+G47+H47+I47+J47+K47+L47+M47+N47</f>
        <v>0</v>
      </c>
      <c r="C47" s="65">
        <f t="shared" si="4"/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67"/>
      <c r="J47" s="67"/>
      <c r="K47" s="18"/>
      <c r="L47" s="18"/>
      <c r="M47" s="28"/>
      <c r="N47" s="28"/>
    </row>
    <row r="48" spans="1:14" ht="25.5" x14ac:dyDescent="0.25">
      <c r="A48" s="17" t="s">
        <v>44</v>
      </c>
      <c r="B48" s="55">
        <f t="shared" si="4"/>
        <v>0</v>
      </c>
      <c r="C48" s="65">
        <f t="shared" si="4"/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67"/>
      <c r="J48" s="67"/>
      <c r="K48" s="18"/>
      <c r="L48" s="18"/>
      <c r="M48" s="28"/>
      <c r="N48" s="28"/>
    </row>
    <row r="49" spans="1:14" ht="25.5" x14ac:dyDescent="0.25">
      <c r="A49" s="17" t="s">
        <v>27</v>
      </c>
      <c r="B49" s="55">
        <f t="shared" si="4"/>
        <v>0</v>
      </c>
      <c r="C49" s="65">
        <f t="shared" si="4"/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67"/>
      <c r="J49" s="67"/>
      <c r="K49" s="18"/>
      <c r="L49" s="18"/>
      <c r="M49" s="28"/>
      <c r="N49" s="28"/>
    </row>
    <row r="50" spans="1:14" ht="25.5" x14ac:dyDescent="0.25">
      <c r="A50" s="17" t="s">
        <v>45</v>
      </c>
      <c r="B50" s="55">
        <f t="shared" si="4"/>
        <v>0</v>
      </c>
      <c r="C50" s="65">
        <f t="shared" si="4"/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67"/>
      <c r="J50" s="67"/>
      <c r="K50" s="18"/>
      <c r="L50" s="18"/>
      <c r="M50" s="28"/>
      <c r="N50" s="28"/>
    </row>
    <row r="51" spans="1:14" ht="15" x14ac:dyDescent="0.25">
      <c r="A51" s="14" t="s">
        <v>46</v>
      </c>
      <c r="B51" s="55">
        <f t="shared" si="4"/>
        <v>0</v>
      </c>
      <c r="C51" s="65">
        <f t="shared" si="4"/>
        <v>0</v>
      </c>
      <c r="D51" s="50">
        <f>D52+D53+D54+D55+D56+D57+D58</f>
        <v>0</v>
      </c>
      <c r="E51" s="50">
        <f>E52+E53+E54+E55+E56+E57+E58</f>
        <v>0</v>
      </c>
      <c r="F51" s="50">
        <f>F52+F53+F54+F55+F56+F57+F58</f>
        <v>0</v>
      </c>
      <c r="G51" s="50">
        <f>G52+G53+G54+G55+G56+G57+G58</f>
        <v>0</v>
      </c>
      <c r="H51" s="50">
        <f>H52+H53+H54+H55+H56+H57+H58</f>
        <v>0</v>
      </c>
      <c r="I51" s="50"/>
      <c r="J51" s="50"/>
      <c r="K51" s="15"/>
      <c r="L51" s="15"/>
      <c r="M51" s="50"/>
      <c r="N51" s="50"/>
    </row>
    <row r="52" spans="1:14" ht="25.5" x14ac:dyDescent="0.25">
      <c r="A52" s="17" t="s">
        <v>47</v>
      </c>
      <c r="B52" s="55">
        <f t="shared" si="4"/>
        <v>0</v>
      </c>
      <c r="C52" s="65">
        <f t="shared" si="4"/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67"/>
      <c r="J52" s="67"/>
      <c r="K52" s="18"/>
      <c r="L52" s="18"/>
      <c r="M52" s="28"/>
      <c r="N52" s="28"/>
    </row>
    <row r="53" spans="1:14" ht="25.5" x14ac:dyDescent="0.25">
      <c r="A53" s="17" t="s">
        <v>48</v>
      </c>
      <c r="B53" s="55">
        <f t="shared" si="4"/>
        <v>0</v>
      </c>
      <c r="C53" s="65">
        <f t="shared" si="4"/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67"/>
      <c r="J53" s="67"/>
      <c r="K53" s="18"/>
      <c r="L53" s="18"/>
      <c r="M53" s="28"/>
      <c r="N53" s="28"/>
    </row>
    <row r="54" spans="1:14" ht="25.5" x14ac:dyDescent="0.25">
      <c r="A54" s="17" t="s">
        <v>49</v>
      </c>
      <c r="B54" s="55">
        <f t="shared" si="4"/>
        <v>0</v>
      </c>
      <c r="C54" s="65">
        <f t="shared" si="4"/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67"/>
      <c r="J54" s="67"/>
      <c r="K54" s="18"/>
      <c r="L54" s="18"/>
      <c r="M54" s="28"/>
      <c r="N54" s="28"/>
    </row>
    <row r="55" spans="1:14" ht="25.5" x14ac:dyDescent="0.25">
      <c r="A55" s="17" t="s">
        <v>50</v>
      </c>
      <c r="B55" s="55">
        <f t="shared" si="4"/>
        <v>0</v>
      </c>
      <c r="C55" s="65">
        <f t="shared" si="4"/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67"/>
      <c r="J55" s="67"/>
      <c r="K55" s="18"/>
      <c r="L55" s="18"/>
      <c r="M55" s="28"/>
      <c r="N55" s="28"/>
    </row>
    <row r="56" spans="1:14" ht="25.5" x14ac:dyDescent="0.25">
      <c r="A56" s="17" t="s">
        <v>51</v>
      </c>
      <c r="B56" s="55">
        <f t="shared" si="4"/>
        <v>0</v>
      </c>
      <c r="C56" s="65">
        <f t="shared" si="4"/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67"/>
      <c r="J56" s="67"/>
      <c r="K56" s="18"/>
      <c r="L56" s="18"/>
      <c r="M56" s="28"/>
      <c r="N56" s="28"/>
    </row>
    <row r="57" spans="1:14" ht="25.5" x14ac:dyDescent="0.25">
      <c r="A57" s="17" t="s">
        <v>52</v>
      </c>
      <c r="B57" s="55">
        <f t="shared" si="4"/>
        <v>0</v>
      </c>
      <c r="C57" s="65">
        <f t="shared" si="4"/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67"/>
      <c r="J57" s="67"/>
      <c r="K57" s="18"/>
      <c r="L57" s="18"/>
      <c r="M57" s="28"/>
      <c r="N57" s="28"/>
    </row>
    <row r="58" spans="1:14" ht="25.5" x14ac:dyDescent="0.25">
      <c r="A58" s="17" t="s">
        <v>53</v>
      </c>
      <c r="B58" s="55">
        <f t="shared" si="4"/>
        <v>0</v>
      </c>
      <c r="C58" s="65">
        <f t="shared" si="4"/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67"/>
      <c r="J58" s="67"/>
      <c r="K58" s="18"/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1020001.68</v>
      </c>
      <c r="C59" s="65">
        <f>C60+C61+C62+C63+C64+C65+C66+C67+C68</f>
        <v>0</v>
      </c>
      <c r="D59" s="62">
        <f>D60+D61+D62+D63+D64+D65+D66+D67+D68</f>
        <v>0</v>
      </c>
      <c r="E59" s="50">
        <f>E60+E61+E62+E63+E64+E65+E66+E67+E68</f>
        <v>0</v>
      </c>
      <c r="F59" s="16">
        <f>F60+F61+F62+F63+F64+F65+F66+F67+F68</f>
        <v>1020001.68</v>
      </c>
      <c r="G59" s="16">
        <f>G60+G61+G62+G63+G64+G65+G66+G67+G68</f>
        <v>0</v>
      </c>
      <c r="H59" s="50">
        <f>H60+H61+H62+H63+H64+H65+H66+H67+H68</f>
        <v>0</v>
      </c>
      <c r="I59" s="50"/>
      <c r="J59" s="50"/>
      <c r="K59" s="50"/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>
        <v>0</v>
      </c>
      <c r="I60" s="28"/>
      <c r="J60" s="28"/>
      <c r="K60" s="28"/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/>
      <c r="J61" s="28"/>
      <c r="K61" s="28"/>
      <c r="L61" s="28"/>
      <c r="M61" s="28"/>
      <c r="N61" s="28"/>
    </row>
    <row r="62" spans="1:14" ht="25.5" x14ac:dyDescent="0.25">
      <c r="A62" s="17" t="s">
        <v>31</v>
      </c>
      <c r="B62" s="55">
        <f t="shared" ref="B62:C80" si="5">C62+D62+E62+F62+G62+H62+I62+J62+K62+L62+M62+N62</f>
        <v>0</v>
      </c>
      <c r="C62" s="65">
        <f t="shared" si="5"/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/>
      <c r="J62" s="28"/>
      <c r="K62" s="28"/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/>
      <c r="J63" s="28"/>
      <c r="K63" s="28"/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0</v>
      </c>
      <c r="C64" s="65">
        <f>D64+E64+F64+G64+H64+I64+J64+K64+L64+M64+N64+O64</f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/>
      <c r="J64" s="28"/>
      <c r="K64" s="28"/>
      <c r="L64" s="28"/>
      <c r="M64" s="28"/>
      <c r="N64" s="28"/>
    </row>
    <row r="65" spans="1:14" ht="15" x14ac:dyDescent="0.25">
      <c r="A65" s="17" t="s">
        <v>54</v>
      </c>
      <c r="B65" s="55">
        <f t="shared" si="5"/>
        <v>0</v>
      </c>
      <c r="C65" s="65">
        <f t="shared" si="5"/>
        <v>0</v>
      </c>
      <c r="D65" s="28">
        <v>0</v>
      </c>
      <c r="E65" s="47">
        <v>0</v>
      </c>
      <c r="F65" s="28">
        <v>0</v>
      </c>
      <c r="G65" s="28">
        <v>0</v>
      </c>
      <c r="H65" s="28">
        <v>0</v>
      </c>
      <c r="I65" s="28"/>
      <c r="J65" s="28"/>
      <c r="K65" s="28"/>
      <c r="L65" s="28"/>
      <c r="M65" s="28"/>
      <c r="N65" s="6"/>
    </row>
    <row r="66" spans="1:14" ht="15" x14ac:dyDescent="0.25">
      <c r="A66" s="17" t="s">
        <v>55</v>
      </c>
      <c r="B66" s="55">
        <f t="shared" si="5"/>
        <v>0</v>
      </c>
      <c r="C66" s="65">
        <f t="shared" si="5"/>
        <v>0</v>
      </c>
      <c r="D66" s="28">
        <v>0</v>
      </c>
      <c r="E66" s="47">
        <v>0</v>
      </c>
      <c r="F66" s="28">
        <v>0</v>
      </c>
      <c r="G66" s="28">
        <v>0</v>
      </c>
      <c r="H66" s="28">
        <v>0</v>
      </c>
      <c r="I66" s="28"/>
      <c r="J66" s="28"/>
      <c r="K66" s="28"/>
      <c r="L66" s="28"/>
      <c r="M66" s="28"/>
      <c r="N66" s="6"/>
    </row>
    <row r="67" spans="1:14" ht="15" x14ac:dyDescent="0.25">
      <c r="A67" s="17" t="s">
        <v>34</v>
      </c>
      <c r="B67" s="55">
        <f t="shared" si="5"/>
        <v>0</v>
      </c>
      <c r="C67" s="65">
        <f t="shared" si="5"/>
        <v>0</v>
      </c>
      <c r="D67" s="28">
        <v>0</v>
      </c>
      <c r="E67" s="47">
        <v>0</v>
      </c>
      <c r="F67" s="28">
        <v>0</v>
      </c>
      <c r="G67" s="28">
        <v>0</v>
      </c>
      <c r="H67" s="28">
        <v>0</v>
      </c>
      <c r="I67" s="28"/>
      <c r="J67" s="28"/>
      <c r="K67" s="28"/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/>
      <c r="J68" s="28"/>
      <c r="K68" s="28"/>
      <c r="L68" s="28"/>
      <c r="M68" s="28"/>
      <c r="N68" s="6"/>
    </row>
    <row r="69" spans="1:14" ht="15" x14ac:dyDescent="0.25">
      <c r="A69" s="14" t="s">
        <v>57</v>
      </c>
      <c r="B69" s="55">
        <f t="shared" si="5"/>
        <v>0</v>
      </c>
      <c r="C69" s="55">
        <f>C70+C71+C72+C73</f>
        <v>0</v>
      </c>
      <c r="D69" s="50">
        <f>D70+D71+D72+D73</f>
        <v>0</v>
      </c>
      <c r="E69" s="50">
        <f>E70+E71+E72+E73</f>
        <v>0</v>
      </c>
      <c r="F69" s="16">
        <f>F70+F71+F72+F73</f>
        <v>0</v>
      </c>
      <c r="G69" s="16">
        <f>G70+G71+G72+G750</f>
        <v>0</v>
      </c>
      <c r="H69" s="16">
        <f>H70+H71+H72+H73</f>
        <v>0</v>
      </c>
      <c r="I69" s="16"/>
      <c r="J69" s="16"/>
      <c r="K69" s="50"/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H70" s="6">
        <v>0</v>
      </c>
      <c r="I70" s="18"/>
      <c r="J70" s="6"/>
      <c r="K70" s="28"/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H71" s="6">
        <v>0</v>
      </c>
      <c r="I71" s="6"/>
      <c r="J71" s="6"/>
      <c r="K71" s="28"/>
      <c r="L71" s="28"/>
      <c r="M71" s="28"/>
      <c r="N71" s="28"/>
    </row>
    <row r="72" spans="1:14" ht="25.5" x14ac:dyDescent="0.25">
      <c r="A72" s="17" t="s">
        <v>60</v>
      </c>
      <c r="B72" s="55">
        <f t="shared" si="5"/>
        <v>0</v>
      </c>
      <c r="C72" s="65">
        <f t="shared" si="5"/>
        <v>0</v>
      </c>
      <c r="D72" s="28">
        <v>0</v>
      </c>
      <c r="E72" s="47">
        <v>0</v>
      </c>
      <c r="F72" s="47">
        <v>0</v>
      </c>
      <c r="G72" s="6">
        <v>0</v>
      </c>
      <c r="H72" s="6">
        <v>0</v>
      </c>
      <c r="I72" s="28"/>
      <c r="J72" s="28"/>
      <c r="K72" s="28"/>
      <c r="L72" s="28"/>
      <c r="M72" s="28"/>
      <c r="N72" s="28"/>
    </row>
    <row r="73" spans="1:14" ht="38.25" x14ac:dyDescent="0.25">
      <c r="A73" s="17" t="s">
        <v>61</v>
      </c>
      <c r="B73" s="55">
        <f t="shared" si="5"/>
        <v>0</v>
      </c>
      <c r="C73" s="65">
        <f t="shared" si="5"/>
        <v>0</v>
      </c>
      <c r="D73" s="28">
        <v>0</v>
      </c>
      <c r="E73" s="47">
        <v>0</v>
      </c>
      <c r="F73" s="47">
        <v>0</v>
      </c>
      <c r="G73" s="6">
        <v>0</v>
      </c>
      <c r="H73" s="16">
        <v>0</v>
      </c>
      <c r="I73" s="28"/>
      <c r="J73" s="28"/>
      <c r="K73" s="28"/>
      <c r="L73" s="28"/>
      <c r="M73" s="28"/>
      <c r="N73" s="28"/>
    </row>
    <row r="74" spans="1:14" ht="25.5" x14ac:dyDescent="0.25">
      <c r="A74" s="14" t="s">
        <v>62</v>
      </c>
      <c r="B74" s="55">
        <f t="shared" si="5"/>
        <v>0</v>
      </c>
      <c r="C74" s="65">
        <f>D74+E74+F74+G74+H74+I74+J74+K74+L74+M74+N74+O74</f>
        <v>0</v>
      </c>
      <c r="D74" s="50">
        <f>D75+D76</f>
        <v>0</v>
      </c>
      <c r="E74" s="50">
        <f>E75+E76</f>
        <v>0</v>
      </c>
      <c r="F74" s="50">
        <f>F75+F76</f>
        <v>0</v>
      </c>
      <c r="G74" s="16">
        <f>G75+G76</f>
        <v>0</v>
      </c>
      <c r="H74" s="16">
        <f>H75+H76</f>
        <v>0</v>
      </c>
      <c r="I74" s="16"/>
      <c r="J74" s="16"/>
      <c r="K74" s="50"/>
      <c r="L74" s="50"/>
      <c r="M74" s="50"/>
      <c r="N74" s="50"/>
    </row>
    <row r="75" spans="1:14" ht="15" x14ac:dyDescent="0.25">
      <c r="A75" s="17" t="s">
        <v>63</v>
      </c>
      <c r="B75" s="55">
        <f t="shared" si="5"/>
        <v>0</v>
      </c>
      <c r="C75" s="65">
        <f t="shared" si="5"/>
        <v>0</v>
      </c>
      <c r="D75" s="28">
        <v>0</v>
      </c>
      <c r="E75" s="47">
        <v>0</v>
      </c>
      <c r="F75" s="47">
        <v>0</v>
      </c>
      <c r="G75" s="6">
        <v>0</v>
      </c>
      <c r="H75" s="6">
        <v>0</v>
      </c>
      <c r="I75" s="28"/>
      <c r="J75" s="28"/>
      <c r="K75" s="28"/>
      <c r="L75" s="28"/>
      <c r="M75" s="28"/>
      <c r="N75" s="28"/>
    </row>
    <row r="76" spans="1:14" ht="25.5" x14ac:dyDescent="0.25">
      <c r="A76" s="17" t="s">
        <v>64</v>
      </c>
      <c r="B76" s="55">
        <f t="shared" si="5"/>
        <v>0</v>
      </c>
      <c r="C76" s="65">
        <f t="shared" si="5"/>
        <v>0</v>
      </c>
      <c r="D76" s="28">
        <v>0</v>
      </c>
      <c r="E76" s="47">
        <v>0</v>
      </c>
      <c r="F76" s="47">
        <v>0</v>
      </c>
      <c r="G76" s="6">
        <v>0</v>
      </c>
      <c r="H76" s="6">
        <v>0</v>
      </c>
      <c r="I76" s="28"/>
      <c r="J76" s="28"/>
      <c r="K76" s="28"/>
      <c r="L76" s="28"/>
      <c r="M76" s="28"/>
      <c r="N76" s="28"/>
    </row>
    <row r="77" spans="1:14" ht="15" x14ac:dyDescent="0.25">
      <c r="A77" s="14" t="s">
        <v>65</v>
      </c>
      <c r="B77" s="55">
        <f t="shared" si="5"/>
        <v>0</v>
      </c>
      <c r="C77" s="55">
        <f t="shared" si="5"/>
        <v>0</v>
      </c>
      <c r="D77" s="50">
        <f>D78+D79+D80</f>
        <v>0</v>
      </c>
      <c r="E77" s="50">
        <f>E80</f>
        <v>0</v>
      </c>
      <c r="F77" s="50">
        <f>F78+F79+F80</f>
        <v>0</v>
      </c>
      <c r="G77" s="16">
        <f>G78+G79+G80</f>
        <v>0</v>
      </c>
      <c r="H77" s="16">
        <f>H78+H79+H80</f>
        <v>0</v>
      </c>
      <c r="I77" s="16"/>
      <c r="J77" s="16"/>
      <c r="K77" s="50"/>
      <c r="L77" s="50"/>
      <c r="M77" s="50"/>
      <c r="N77" s="50"/>
    </row>
    <row r="78" spans="1:14" ht="25.5" x14ac:dyDescent="0.25">
      <c r="A78" s="17" t="s">
        <v>66</v>
      </c>
      <c r="B78" s="55">
        <f t="shared" si="5"/>
        <v>0</v>
      </c>
      <c r="C78" s="65">
        <f t="shared" si="5"/>
        <v>0</v>
      </c>
      <c r="D78" s="28">
        <v>0</v>
      </c>
      <c r="E78" s="47">
        <v>0</v>
      </c>
      <c r="F78" s="47">
        <v>0</v>
      </c>
      <c r="G78" s="6">
        <v>0</v>
      </c>
      <c r="H78" s="6">
        <v>0</v>
      </c>
      <c r="I78" s="28"/>
      <c r="J78" s="28"/>
      <c r="K78" s="28"/>
      <c r="L78" s="28"/>
      <c r="M78" s="28"/>
      <c r="N78" s="28"/>
    </row>
    <row r="79" spans="1:14" ht="25.5" x14ac:dyDescent="0.25">
      <c r="A79" s="17" t="s">
        <v>67</v>
      </c>
      <c r="B79" s="55">
        <f t="shared" si="5"/>
        <v>0</v>
      </c>
      <c r="C79" s="65">
        <f t="shared" si="5"/>
        <v>0</v>
      </c>
      <c r="D79" s="28">
        <v>0</v>
      </c>
      <c r="E79" s="47">
        <v>0</v>
      </c>
      <c r="F79" s="47">
        <v>0</v>
      </c>
      <c r="G79" s="6">
        <v>0</v>
      </c>
      <c r="H79" s="6">
        <v>0</v>
      </c>
      <c r="I79" s="28"/>
      <c r="J79" s="28"/>
      <c r="K79" s="28"/>
      <c r="L79" s="28"/>
      <c r="M79" s="28"/>
      <c r="N79" s="28"/>
    </row>
    <row r="80" spans="1:14" ht="25.5" x14ac:dyDescent="0.25">
      <c r="A80" s="17" t="s">
        <v>68</v>
      </c>
      <c r="B80" s="55">
        <f t="shared" si="5"/>
        <v>0</v>
      </c>
      <c r="C80" s="65">
        <f t="shared" si="5"/>
        <v>0</v>
      </c>
      <c r="D80" s="28">
        <v>0</v>
      </c>
      <c r="E80" s="47">
        <v>0</v>
      </c>
      <c r="F80" s="47">
        <v>0</v>
      </c>
      <c r="G80" s="6">
        <v>0</v>
      </c>
      <c r="H80" s="6">
        <v>0</v>
      </c>
      <c r="I80" s="28"/>
      <c r="J80" s="28"/>
      <c r="K80" s="28"/>
      <c r="L80" s="28"/>
      <c r="M80" s="28"/>
      <c r="N80" s="28"/>
    </row>
    <row r="81" spans="1:14" ht="15" x14ac:dyDescent="0.2">
      <c r="A81" s="20" t="s">
        <v>35</v>
      </c>
      <c r="B81" s="56">
        <f t="shared" ref="B81:I81" si="6">B16</f>
        <v>117104758.41000003</v>
      </c>
      <c r="C81" s="56">
        <f t="shared" si="6"/>
        <v>13453771.73</v>
      </c>
      <c r="D81" s="61">
        <f t="shared" si="6"/>
        <v>14629741.35</v>
      </c>
      <c r="E81" s="61">
        <f t="shared" si="6"/>
        <v>20282267.390000001</v>
      </c>
      <c r="F81" s="61">
        <f t="shared" si="6"/>
        <v>26898937.990000002</v>
      </c>
      <c r="G81" s="61">
        <f t="shared" si="6"/>
        <v>21033684.210000001</v>
      </c>
      <c r="H81" s="61">
        <f t="shared" si="6"/>
        <v>20806355.740000002</v>
      </c>
      <c r="I81" s="61">
        <f t="shared" si="6"/>
        <v>0</v>
      </c>
      <c r="J81" s="61">
        <f>J16</f>
        <v>0</v>
      </c>
      <c r="K81" s="61">
        <f>K16</f>
        <v>0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90">
        <v>0</v>
      </c>
      <c r="G83" s="71">
        <v>0</v>
      </c>
      <c r="H83" s="71">
        <f>I84+H87+H90</f>
        <v>0</v>
      </c>
      <c r="I83" s="72"/>
      <c r="J83" s="71"/>
      <c r="K83" s="71"/>
      <c r="L83" s="71"/>
      <c r="M83" s="71"/>
      <c r="N83" s="71"/>
    </row>
    <row r="84" spans="1:14" ht="15" x14ac:dyDescent="0.25">
      <c r="A84" s="14" t="s">
        <v>70</v>
      </c>
      <c r="B84" s="78">
        <v>0</v>
      </c>
      <c r="C84" s="74">
        <v>0</v>
      </c>
      <c r="D84" s="79">
        <v>0</v>
      </c>
      <c r="E84" s="79">
        <v>0</v>
      </c>
      <c r="F84" s="76">
        <v>0</v>
      </c>
      <c r="G84" s="76">
        <v>0</v>
      </c>
      <c r="H84" s="91">
        <f>H85+H86</f>
        <v>0</v>
      </c>
      <c r="I84" s="72"/>
      <c r="J84" s="76"/>
      <c r="K84" s="76"/>
      <c r="L84" s="76"/>
      <c r="M84" s="76"/>
      <c r="N84" s="76"/>
    </row>
    <row r="85" spans="1:14" ht="25.5" x14ac:dyDescent="0.25">
      <c r="A85" s="17" t="s">
        <v>71</v>
      </c>
      <c r="B85" s="73">
        <v>0</v>
      </c>
      <c r="C85" s="74">
        <v>0</v>
      </c>
      <c r="D85" s="75">
        <v>0</v>
      </c>
      <c r="E85" s="75">
        <v>0</v>
      </c>
      <c r="F85" s="76">
        <v>0</v>
      </c>
      <c r="G85" s="76">
        <v>0</v>
      </c>
      <c r="H85" s="76">
        <v>0</v>
      </c>
      <c r="I85" s="72"/>
      <c r="J85" s="76"/>
      <c r="K85" s="76"/>
      <c r="L85" s="76"/>
      <c r="M85" s="76"/>
      <c r="N85" s="76"/>
    </row>
    <row r="86" spans="1:14" ht="25.5" x14ac:dyDescent="0.25">
      <c r="A86" s="17" t="s">
        <v>72</v>
      </c>
      <c r="B86" s="77">
        <v>0</v>
      </c>
      <c r="C86" s="74">
        <v>0</v>
      </c>
      <c r="D86" s="75">
        <v>0</v>
      </c>
      <c r="E86" s="75">
        <v>0</v>
      </c>
      <c r="F86" s="76">
        <v>0</v>
      </c>
      <c r="G86" s="76">
        <v>0</v>
      </c>
      <c r="H86" s="76">
        <v>0</v>
      </c>
      <c r="I86" s="72"/>
      <c r="J86" s="76"/>
      <c r="K86" s="76"/>
      <c r="L86" s="76"/>
      <c r="M86" s="76"/>
      <c r="N86" s="76"/>
    </row>
    <row r="87" spans="1:14" ht="15" x14ac:dyDescent="0.25">
      <c r="A87" s="14" t="s">
        <v>73</v>
      </c>
      <c r="B87" s="78">
        <v>0</v>
      </c>
      <c r="C87" s="80">
        <v>0</v>
      </c>
      <c r="D87" s="79">
        <v>0</v>
      </c>
      <c r="E87" s="79">
        <v>0</v>
      </c>
      <c r="F87" s="91">
        <v>0</v>
      </c>
      <c r="G87" s="91">
        <v>0</v>
      </c>
      <c r="H87" s="91">
        <f>H88+H89</f>
        <v>0</v>
      </c>
      <c r="I87" s="72"/>
      <c r="J87" s="76"/>
      <c r="K87" s="76"/>
      <c r="L87" s="76"/>
      <c r="M87" s="76"/>
      <c r="N87" s="76"/>
    </row>
    <row r="88" spans="1:14" ht="25.5" x14ac:dyDescent="0.25">
      <c r="A88" s="17" t="s">
        <v>74</v>
      </c>
      <c r="B88" s="77">
        <v>0</v>
      </c>
      <c r="C88" s="74">
        <v>0</v>
      </c>
      <c r="D88" s="75">
        <v>0</v>
      </c>
      <c r="E88" s="75">
        <v>0</v>
      </c>
      <c r="F88" s="76">
        <v>0</v>
      </c>
      <c r="G88" s="76">
        <v>0</v>
      </c>
      <c r="H88" s="76">
        <v>0</v>
      </c>
      <c r="I88" s="72"/>
      <c r="J88" s="76"/>
      <c r="K88" s="76"/>
      <c r="L88" s="76"/>
      <c r="M88" s="76"/>
      <c r="N88" s="76"/>
    </row>
    <row r="89" spans="1:14" ht="25.5" x14ac:dyDescent="0.25">
      <c r="A89" s="17" t="s">
        <v>75</v>
      </c>
      <c r="B89" s="77">
        <v>0</v>
      </c>
      <c r="C89" s="74">
        <v>0</v>
      </c>
      <c r="D89" s="75">
        <v>0</v>
      </c>
      <c r="E89" s="75">
        <v>0</v>
      </c>
      <c r="F89" s="76">
        <v>0</v>
      </c>
      <c r="G89" s="76">
        <v>0</v>
      </c>
      <c r="H89" s="76">
        <v>0</v>
      </c>
      <c r="I89" s="72"/>
      <c r="J89" s="76"/>
      <c r="K89" s="76"/>
      <c r="L89" s="76"/>
      <c r="M89" s="76"/>
      <c r="N89" s="76"/>
    </row>
    <row r="90" spans="1:14" ht="15" x14ac:dyDescent="0.25">
      <c r="A90" s="14" t="s">
        <v>76</v>
      </c>
      <c r="B90" s="78">
        <v>0</v>
      </c>
      <c r="C90" s="80">
        <v>0</v>
      </c>
      <c r="D90" s="79">
        <v>0</v>
      </c>
      <c r="E90" s="79">
        <v>0</v>
      </c>
      <c r="F90" s="91">
        <v>0</v>
      </c>
      <c r="G90" s="91">
        <v>0</v>
      </c>
      <c r="H90" s="91">
        <f>H91</f>
        <v>0</v>
      </c>
      <c r="I90" s="72"/>
      <c r="J90" s="76"/>
      <c r="K90" s="76"/>
      <c r="L90" s="76"/>
      <c r="M90" s="76"/>
      <c r="N90" s="76"/>
    </row>
    <row r="91" spans="1:14" ht="25.5" x14ac:dyDescent="0.25">
      <c r="A91" s="17" t="s">
        <v>77</v>
      </c>
      <c r="B91" s="77">
        <v>0</v>
      </c>
      <c r="C91" s="74">
        <v>0</v>
      </c>
      <c r="D91" s="75">
        <v>0</v>
      </c>
      <c r="E91" s="75">
        <v>0</v>
      </c>
      <c r="F91" s="76">
        <v>0</v>
      </c>
      <c r="G91" s="76">
        <v>0</v>
      </c>
      <c r="H91" s="76">
        <v>0</v>
      </c>
      <c r="I91" s="72"/>
      <c r="J91" s="76"/>
      <c r="K91" s="76"/>
      <c r="L91" s="76"/>
      <c r="M91" s="76"/>
      <c r="N91" s="76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117104758.41000003</v>
      </c>
      <c r="C94" s="60">
        <f>C81+C92</f>
        <v>13453771.73</v>
      </c>
      <c r="D94" s="60">
        <f>D81+D92</f>
        <v>14629741.35</v>
      </c>
      <c r="E94" s="60">
        <f t="shared" ref="E94:N94" si="7">E16</f>
        <v>20282267.390000001</v>
      </c>
      <c r="F94" s="60">
        <f t="shared" si="7"/>
        <v>26898937.990000002</v>
      </c>
      <c r="G94" s="60">
        <f t="shared" si="7"/>
        <v>21033684.210000001</v>
      </c>
      <c r="H94" s="60">
        <f t="shared" si="7"/>
        <v>20806355.740000002</v>
      </c>
      <c r="I94" s="60">
        <f t="shared" si="7"/>
        <v>0</v>
      </c>
      <c r="J94" s="60">
        <f t="shared" si="7"/>
        <v>0</v>
      </c>
      <c r="K94" s="60">
        <f t="shared" si="7"/>
        <v>0</v>
      </c>
      <c r="L94" s="60">
        <f t="shared" si="7"/>
        <v>0</v>
      </c>
      <c r="M94" s="60">
        <f t="shared" si="7"/>
        <v>0</v>
      </c>
      <c r="N94" s="60">
        <f t="shared" si="7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2025-05-08T14:17:42Z</cp:lastPrinted>
  <dcterms:created xsi:type="dcterms:W3CDTF">2018-04-17T18:57:16Z</dcterms:created>
  <dcterms:modified xsi:type="dcterms:W3CDTF">2025-07-10T17:48:18Z</dcterms:modified>
</cp:coreProperties>
</file>